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5" windowWidth="10485" windowHeight="6555" activeTab="0"/>
  </bookViews>
  <sheets>
    <sheet name="DEUTA" sheetId="1" r:id="rId1"/>
    <sheet name="FUNCIÓ 1" sheetId="2" r:id="rId2"/>
    <sheet name="INGRESSOS" sheetId="3" r:id="rId3"/>
    <sheet name="F4,6,9 " sheetId="4" r:id="rId4"/>
    <sheet name="FUNCIÓ 3" sheetId="5" r:id="rId5"/>
    <sheet name="FUNCIÓ 2" sheetId="6" r:id="rId6"/>
  </sheets>
  <definedNames/>
  <calcPr fullCalcOnLoad="1"/>
</workbook>
</file>

<file path=xl/comments2.xml><?xml version="1.0" encoding="utf-8"?>
<comments xmlns="http://schemas.openxmlformats.org/spreadsheetml/2006/main">
  <authors>
    <author>.</author>
  </authors>
  <commentList>
    <comment ref="F59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renting fotocopiadora</t>
        </r>
      </text>
    </comment>
  </commentList>
</comments>
</file>

<file path=xl/comments5.xml><?xml version="1.0" encoding="utf-8"?>
<comments xmlns="http://schemas.openxmlformats.org/spreadsheetml/2006/main">
  <authors>
    <author>.</author>
  </authors>
  <commentList>
    <comment ref="D7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possible ampliació del local</t>
        </r>
      </text>
    </comment>
  </commentList>
</comments>
</file>

<file path=xl/sharedStrings.xml><?xml version="1.0" encoding="utf-8"?>
<sst xmlns="http://schemas.openxmlformats.org/spreadsheetml/2006/main" count="580" uniqueCount="537">
  <si>
    <t>PARTIDA</t>
  </si>
  <si>
    <t>DENOMINACIÓ</t>
  </si>
  <si>
    <t>FUNCIÓ 0.1</t>
  </si>
  <si>
    <t>DEUTA PÚBLICA</t>
  </si>
  <si>
    <t>0.1.310.00</t>
  </si>
  <si>
    <t>Interessos</t>
  </si>
  <si>
    <t>Amortitzacions</t>
  </si>
  <si>
    <t>TOTAL GRUP DE FUNCIÓ 0</t>
  </si>
  <si>
    <t>FUNCIÓ 1.1</t>
  </si>
  <si>
    <t>ORGANS DE GOVERN</t>
  </si>
  <si>
    <t>1.1.100.00</t>
  </si>
  <si>
    <t>Retribucions alts càrrecs</t>
  </si>
  <si>
    <t>1.1.165.00</t>
  </si>
  <si>
    <t>Formació i perfeccionament</t>
  </si>
  <si>
    <t>1.1.226.01</t>
  </si>
  <si>
    <t>Atencions protocolàries</t>
  </si>
  <si>
    <t>1.1.231.00</t>
  </si>
  <si>
    <t>Indemnització locomoció càrrecs electius</t>
  </si>
  <si>
    <t>1.1.233.00</t>
  </si>
  <si>
    <t>Altres indemnitzacions</t>
  </si>
  <si>
    <t>TOTALFUNCIÓ 1.1</t>
  </si>
  <si>
    <t>1.1.222.00</t>
  </si>
  <si>
    <t>Comunicacions telefòniques</t>
  </si>
  <si>
    <t>FUNCIÓ 1.2</t>
  </si>
  <si>
    <t>ADMINISTRACIÓ GENERAL</t>
  </si>
  <si>
    <t>1.2.120.00</t>
  </si>
  <si>
    <t>Retribucions bàsiques funcionaris</t>
  </si>
  <si>
    <t>1.2.121.00</t>
  </si>
  <si>
    <t>Idem complementàries funcionaris</t>
  </si>
  <si>
    <t>1.2.141.00</t>
  </si>
  <si>
    <t>1.2.150.00</t>
  </si>
  <si>
    <t>Productivitat personal funcionari</t>
  </si>
  <si>
    <t>Gratificacions personal laboral</t>
  </si>
  <si>
    <t>1.2.160.06</t>
  </si>
  <si>
    <t xml:space="preserve">1.2.151.01 </t>
  </si>
  <si>
    <t>Assistència metge-farmacèutica a funcionaris</t>
  </si>
  <si>
    <t>1.2.162.00</t>
  </si>
  <si>
    <t>Formació i perfeccionament personal funcionari</t>
  </si>
  <si>
    <t>1.2.210.00</t>
  </si>
  <si>
    <t>Manteniment i conservació infraestructura</t>
  </si>
  <si>
    <t>1.2.212.00</t>
  </si>
  <si>
    <t>Reparació, manteniment i conservació edificis i altres construc.</t>
  </si>
  <si>
    <t>1.2.213.00</t>
  </si>
  <si>
    <t>Idem maquinària, inst. i utrillatge</t>
  </si>
  <si>
    <t>1.2.215.00</t>
  </si>
  <si>
    <t>Idem mobiliari i estris</t>
  </si>
  <si>
    <t>1.2.216.00</t>
  </si>
  <si>
    <t>Idem equip informàtic</t>
  </si>
  <si>
    <t>1.2.220.00</t>
  </si>
  <si>
    <t>Material d'oficina no inventariable</t>
  </si>
  <si>
    <t>1.2.220.01</t>
  </si>
  <si>
    <t>1.2.220.02</t>
  </si>
  <si>
    <t>Material informàtic no inventariable</t>
  </si>
  <si>
    <t>1.2.221.00</t>
  </si>
  <si>
    <t>Energia elèctrica</t>
  </si>
  <si>
    <t>1.2.221.08</t>
  </si>
  <si>
    <t>Productes de neteja</t>
  </si>
  <si>
    <t>1.2.222.00</t>
  </si>
  <si>
    <t>Comunicacions postals</t>
  </si>
  <si>
    <t>1.2.222.03</t>
  </si>
  <si>
    <t>Transports</t>
  </si>
  <si>
    <t>1.2.226.00</t>
  </si>
  <si>
    <t>Contracte prestació de servei</t>
  </si>
  <si>
    <t>1.2.226.03</t>
  </si>
  <si>
    <t>Assessoria jurídica</t>
  </si>
  <si>
    <t>1.2.227.09</t>
  </si>
  <si>
    <t>1.2.230.01</t>
  </si>
  <si>
    <t>Dietes de personal</t>
  </si>
  <si>
    <t>Indemnització locomoció personal</t>
  </si>
  <si>
    <t>1.2.231.01</t>
  </si>
  <si>
    <t>1.2.489.00</t>
  </si>
  <si>
    <t>TOTAL FUNCIÓ 1.2</t>
  </si>
  <si>
    <t>TOTAL GRUP DE FUNCIÓ 1</t>
  </si>
  <si>
    <t>1.2.221.04</t>
  </si>
  <si>
    <t>Vestuari personal neteja</t>
  </si>
  <si>
    <t xml:space="preserve">DENOMINACIÓ </t>
  </si>
  <si>
    <t>FUNCIÓ 2.2</t>
  </si>
  <si>
    <t>SEGURETAT I PROTECCIÓ CIVIL</t>
  </si>
  <si>
    <t>SERVEIS: Aquells que tenen al seu càrrec l'ordre i la seguretat</t>
  </si>
  <si>
    <t>2.2.120.00</t>
  </si>
  <si>
    <t>2.2.121.00</t>
  </si>
  <si>
    <t>Retribucions complementàries funcionaris</t>
  </si>
  <si>
    <t>2.2.150.00</t>
  </si>
  <si>
    <t>2.2.151.00</t>
  </si>
  <si>
    <t>Gratificacions</t>
  </si>
  <si>
    <t>2.2.160.06</t>
  </si>
  <si>
    <t>Assistència metge-farmacèutica funcionari</t>
  </si>
  <si>
    <t>2.2.214.00</t>
  </si>
  <si>
    <t>Reparació,manteniment i conservació material transport</t>
  </si>
  <si>
    <t>2.2.221.03</t>
  </si>
  <si>
    <t>Combustibles i carburants</t>
  </si>
  <si>
    <t>2.2.221.04</t>
  </si>
  <si>
    <t>Vestuari</t>
  </si>
  <si>
    <t>2.2.226.09</t>
  </si>
  <si>
    <t>2.2.224.00</t>
  </si>
  <si>
    <t>Altres despeses diverses</t>
  </si>
  <si>
    <t>2.2.461.01</t>
  </si>
  <si>
    <t>Transferències al CIM (Serpreisal)</t>
  </si>
  <si>
    <t>2.2.623.00</t>
  </si>
  <si>
    <t>Inversió nova maquinària, int...(pla policies locals)</t>
  </si>
  <si>
    <t>TOTAL FUNCIÓ 2.2</t>
  </si>
  <si>
    <t>TOTAL GRUP DE FUNCIÓ 2</t>
  </si>
  <si>
    <t>FUNCIÓ 3.1</t>
  </si>
  <si>
    <t>SEGURETAT I PROTECCIÓ SOCIAL</t>
  </si>
  <si>
    <t>SERVEIS: Assistència social.</t>
  </si>
  <si>
    <t>3.1.160.00</t>
  </si>
  <si>
    <t>Quotes Seguretat social</t>
  </si>
  <si>
    <t>3.1.210.00</t>
  </si>
  <si>
    <t>Manteniment i conservació infraestructura centre majors</t>
  </si>
  <si>
    <t>3.1.212.00</t>
  </si>
  <si>
    <t>Reparació, manteniment i conservació edificis i altres.....</t>
  </si>
  <si>
    <t>3.1.221.00</t>
  </si>
  <si>
    <t>Energia elèctrica centre persones majors</t>
  </si>
  <si>
    <t>3.1.221.08</t>
  </si>
  <si>
    <t>Productes neteja centre majors</t>
  </si>
  <si>
    <t>3.1.221.09</t>
  </si>
  <si>
    <t>Altres subministraments</t>
  </si>
  <si>
    <t>3.1.224.00</t>
  </si>
  <si>
    <t>3.1.480.00</t>
  </si>
  <si>
    <t>Transferències per atencions benèfiques i assistencials...</t>
  </si>
  <si>
    <t>3.1.480.01</t>
  </si>
  <si>
    <t>TOTAL FUNCIÓ 3.1</t>
  </si>
  <si>
    <t>FUNCIÓ 3.2</t>
  </si>
  <si>
    <t>PROMOCIÓ SOCIAL</t>
  </si>
  <si>
    <t>SERVEIS: Promoció educativa, de l'ocupació,........</t>
  </si>
  <si>
    <t>3.2.141.00</t>
  </si>
  <si>
    <t>Retribucions altre personal laboral</t>
  </si>
  <si>
    <t>TOTAL FUNCIÓ 3.2</t>
  </si>
  <si>
    <t>TOTAL GRUP DE FUNCIÓ 3</t>
  </si>
  <si>
    <t>FUNCIÓ 4.1</t>
  </si>
  <si>
    <t>SANITAT</t>
  </si>
  <si>
    <t>SERVEIS:Conservació i manteniment dispensari metge</t>
  </si>
  <si>
    <t>4.1.210.00</t>
  </si>
  <si>
    <t>Manteniment infraestructura centre sanitari</t>
  </si>
  <si>
    <t>4.1.212.00</t>
  </si>
  <si>
    <t>Reparació, conservació i manteniment edificis i altres...</t>
  </si>
  <si>
    <t>4.1.221.00</t>
  </si>
  <si>
    <t>TOTAL FUNCIÓ 4.1</t>
  </si>
  <si>
    <t>FUNCIÓ 4.2</t>
  </si>
  <si>
    <t>ESCOLA PÚBLICA</t>
  </si>
  <si>
    <t>SERVEIS:Escola i escoleta</t>
  </si>
  <si>
    <t>4.2.141.00</t>
  </si>
  <si>
    <t>Educadores infantils</t>
  </si>
  <si>
    <t>4.2.151.01</t>
  </si>
  <si>
    <t>4.2.210.00</t>
  </si>
  <si>
    <t>4.2.212.00</t>
  </si>
  <si>
    <t>4.2.220.00</t>
  </si>
  <si>
    <t>4.2.221.00</t>
  </si>
  <si>
    <t>4.2.221.03</t>
  </si>
  <si>
    <t>Combustible i carburant</t>
  </si>
  <si>
    <t>4.2.221.08</t>
  </si>
  <si>
    <t>4.2.221.09</t>
  </si>
  <si>
    <t>TOTAL FUNCIÓ 4.2</t>
  </si>
  <si>
    <t>FUNCIÓ 4.3</t>
  </si>
  <si>
    <t>VIVENDA I URBANISME</t>
  </si>
  <si>
    <t>SEVEIS:Planejament i règim urbanístic del sòl, conservació</t>
  </si>
  <si>
    <t>i enllumenat, parcs i jadins, altres de naturalesa anàloga….</t>
  </si>
  <si>
    <t>4.3.210.00</t>
  </si>
  <si>
    <t>Reparació, manteniment i conservació infraestructura i béns</t>
  </si>
  <si>
    <t>4.3.212.00</t>
  </si>
  <si>
    <t>Reparació, manteniment i conservació edificis  i altres cons</t>
  </si>
  <si>
    <t>4.3.221.00</t>
  </si>
  <si>
    <t>4.3.221.08</t>
  </si>
  <si>
    <t>4.3.221.09</t>
  </si>
  <si>
    <t>4.3.227.06</t>
  </si>
  <si>
    <t>Estudis i  treballs tècnics</t>
  </si>
  <si>
    <t>4.3.227.07</t>
  </si>
  <si>
    <t>Estudis i treballs tècnics( revisió NNSS)</t>
  </si>
  <si>
    <t>TOTAL FUNCIÓ 4.3</t>
  </si>
  <si>
    <t>FUNCIÓ 4.4</t>
  </si>
  <si>
    <t>BENESTAR COMUNITARI</t>
  </si>
  <si>
    <t>SERVEIS:Manteniment,conservació i funcionament serveis d'abastament i sanejament</t>
  </si>
  <si>
    <t>Recollida i eliminació de fems. Neteja viària. Enllumenat públic.</t>
  </si>
  <si>
    <t>Protecció i millora medi ambient. Cementiri. Fires i exposicions….</t>
  </si>
  <si>
    <t>4.4.151.01</t>
  </si>
  <si>
    <t>4.4.210.00</t>
  </si>
  <si>
    <t>4.4.212.00</t>
  </si>
  <si>
    <t>Reparació, mant i cons. Edificis i altres const.( cementiri)</t>
  </si>
  <si>
    <t>4.4.213.00</t>
  </si>
  <si>
    <t>Reparació maquinària, inst. i utillatge</t>
  </si>
  <si>
    <t>Energia elèctrica(cementiri)</t>
  </si>
  <si>
    <t>4.4.221.03</t>
  </si>
  <si>
    <t>Combustible i carburant ( camió )</t>
  </si>
  <si>
    <t>4.4.224.00</t>
  </si>
  <si>
    <t>4.4.226.07</t>
  </si>
  <si>
    <t>Fira</t>
  </si>
  <si>
    <t>TOTAL FUNCIÓ 4.4</t>
  </si>
  <si>
    <t>FUNCIÓ 4.5</t>
  </si>
  <si>
    <t>CULTURA, ESPORTS I JOVENTUT</t>
  </si>
  <si>
    <t>SERVEIS:Conservació i funcionament biblioteca.Activitats culturals, esplai i temps</t>
  </si>
  <si>
    <t>lliure. Publicacions. Bandes de música. Festes locals de caràcter popular.</t>
  </si>
  <si>
    <t>Instal·lacions esportives.</t>
  </si>
  <si>
    <t>4.5.210.00</t>
  </si>
  <si>
    <t>Reparació, manteniment i conservació infraestruct. I béns…..</t>
  </si>
  <si>
    <t>4.5.212.00</t>
  </si>
  <si>
    <t>Reparació, manteniment i conservació edificis i altres const..</t>
  </si>
  <si>
    <t>4.5.220.01</t>
  </si>
  <si>
    <t>Premsa, revistes, llibres i altres publicacions</t>
  </si>
  <si>
    <t>4.5.221.01</t>
  </si>
  <si>
    <t>4.5.221.03</t>
  </si>
  <si>
    <t>Combustible i carburants</t>
  </si>
  <si>
    <t>4.5.221.09</t>
  </si>
  <si>
    <t>4.5.226.10</t>
  </si>
  <si>
    <t>4.5.226.11</t>
  </si>
  <si>
    <t>Festes de nadal i cap d'any</t>
  </si>
  <si>
    <t>4.5.226.12</t>
  </si>
  <si>
    <t>4.5.226.13</t>
  </si>
  <si>
    <t>4.5.626.00</t>
  </si>
  <si>
    <t>Inversió nova en equip informàtic</t>
  </si>
  <si>
    <t>4.5.635.00</t>
  </si>
  <si>
    <t>Obra i inversió nova en mobiliari i estris (biblioteca)</t>
  </si>
  <si>
    <t>FUNCIÓ 4.6</t>
  </si>
  <si>
    <t>ALTRES SERVEIS COMUNUTARIS</t>
  </si>
  <si>
    <t>SERVEIS: Despeses per afins religiosos i subvencions a institucions sense</t>
  </si>
  <si>
    <t>ànim de lucre.</t>
  </si>
  <si>
    <t>4.6.489.00</t>
  </si>
  <si>
    <t>Altres transferències: inst. sense ànim de lucre</t>
  </si>
  <si>
    <t>TOTAL FUNCIÓ 4.6</t>
  </si>
  <si>
    <t>TOTAL GRUP DE FUNCIÓ 4</t>
  </si>
  <si>
    <t>FUNCIÓ 5.1</t>
  </si>
  <si>
    <t>INFRAESTRUCTURES BÀSIQUES I TRANSPORTS</t>
  </si>
  <si>
    <t>TOTAL FUNCIÓ 5.1</t>
  </si>
  <si>
    <t>TOTAL GRUP DE FUNCIÓ 5</t>
  </si>
  <si>
    <t>FUNCIÓ 6.1</t>
  </si>
  <si>
    <t>REGULACIÓ ECONÒMICA</t>
  </si>
  <si>
    <t>6.1.227.08</t>
  </si>
  <si>
    <t>Servei de recaptació a favor de l'entitat (CCAA)</t>
  </si>
  <si>
    <t>TOTAL FUNCIÓ 6.1</t>
  </si>
  <si>
    <t>TOTAL GRUP DE FUNCIÓ 6</t>
  </si>
  <si>
    <t>FUNCIÓ 9.1</t>
  </si>
  <si>
    <t>TRANSFERENCIES A ADMINISTRACIONS PÚBLIQUES</t>
  </si>
  <si>
    <t>9.1.463.00</t>
  </si>
  <si>
    <t>Transferències corrents a  Mancomunitat</t>
  </si>
  <si>
    <t>TOTAL FUNCIÓ 9.1</t>
  </si>
  <si>
    <t>TOTAL GRUP DE FUNCIÓ 9</t>
  </si>
  <si>
    <t>GRUP DE FUNCIÓ 1</t>
  </si>
  <si>
    <t>GRUP DE FUNCIÓ O</t>
  </si>
  <si>
    <t>GRUP DE FUNCIÓ 2</t>
  </si>
  <si>
    <t>GRUP DE FUNCIÓ 3</t>
  </si>
  <si>
    <t>GRUP DE FUNCIÓ 4</t>
  </si>
  <si>
    <t>GRUP DE FUNCIÓ 5</t>
  </si>
  <si>
    <t>GRUP DE FUNCIÓ 6</t>
  </si>
  <si>
    <t>GRUP DE FUNCIÓ 9</t>
  </si>
  <si>
    <t>CONCEPTE</t>
  </si>
  <si>
    <t>CAPÍTOL I</t>
  </si>
  <si>
    <t>IMPOSTS DIRECTES</t>
  </si>
  <si>
    <t>112.00</t>
  </si>
  <si>
    <t>Imposts s/béns inmobles de nat. Rústica</t>
  </si>
  <si>
    <t>112.01</t>
  </si>
  <si>
    <t>Imposts s/béns inmobles de nat. Urbana</t>
  </si>
  <si>
    <t>113.00</t>
  </si>
  <si>
    <t>Imposts s/vehicles de tracció mecànica</t>
  </si>
  <si>
    <t>114.00</t>
  </si>
  <si>
    <t>Impost s/increment terrenys de nat. Urbana</t>
  </si>
  <si>
    <t>130.00</t>
  </si>
  <si>
    <t>Impost sobre Activitats econòmiques</t>
  </si>
  <si>
    <t>TOTAL CAPÍTOL I</t>
  </si>
  <si>
    <t>CAPÍTOL II</t>
  </si>
  <si>
    <t>IMPOSTS INDIRECTES</t>
  </si>
  <si>
    <t>282.00</t>
  </si>
  <si>
    <t>TOTAL CAPÍTOL II</t>
  </si>
  <si>
    <t>CAPÍTOL III</t>
  </si>
  <si>
    <t>TAXES I ALTRES INGRESSOS</t>
  </si>
  <si>
    <t>310.00</t>
  </si>
  <si>
    <t>Expedició de documents</t>
  </si>
  <si>
    <t>310.01</t>
  </si>
  <si>
    <t>Cementiri</t>
  </si>
  <si>
    <t>311.00</t>
  </si>
  <si>
    <t>Obertura establiments</t>
  </si>
  <si>
    <t>312.00</t>
  </si>
  <si>
    <t>Taxa llicències urbanístiques</t>
  </si>
  <si>
    <t>340.00</t>
  </si>
  <si>
    <t>Taxa guardaria</t>
  </si>
  <si>
    <t>340.01</t>
  </si>
  <si>
    <t>Taxa guardaria ( matrícules)</t>
  </si>
  <si>
    <t>350.00</t>
  </si>
  <si>
    <t>Taxa mercat</t>
  </si>
  <si>
    <t>351.00</t>
  </si>
  <si>
    <t>Subsòl, sòl i vol de la via pública</t>
  </si>
  <si>
    <t>351.01</t>
  </si>
  <si>
    <t>Indústries de carrers i ambulants</t>
  </si>
  <si>
    <t>351.02</t>
  </si>
  <si>
    <t>Taules i cadires</t>
  </si>
  <si>
    <t>391.00</t>
  </si>
  <si>
    <t>Multes</t>
  </si>
  <si>
    <t>392.00</t>
  </si>
  <si>
    <t>Recàrrecs d'apremi</t>
  </si>
  <si>
    <t>393.00</t>
  </si>
  <si>
    <t>Imprevists</t>
  </si>
  <si>
    <t>Interessos de demora</t>
  </si>
  <si>
    <t>TOTAL CAPÍTOL III</t>
  </si>
  <si>
    <t>CAPÍTOL IV</t>
  </si>
  <si>
    <t>420.00</t>
  </si>
  <si>
    <t>Estat.- Fons Nacional de Cooperació Munic.</t>
  </si>
  <si>
    <t>Estat.- Sub. Jutjat de Pau</t>
  </si>
  <si>
    <t>462.00</t>
  </si>
  <si>
    <t>TOTAL CAPÍTOL IV</t>
  </si>
  <si>
    <t>CAPÍTOL V</t>
  </si>
  <si>
    <t>INGRESSOS PATRIMONIALS</t>
  </si>
  <si>
    <t>520.00</t>
  </si>
  <si>
    <t>Interessos de Depòsits</t>
  </si>
  <si>
    <t>550.00</t>
  </si>
  <si>
    <t>Explotació poliesportiu</t>
  </si>
  <si>
    <t>590.00</t>
  </si>
  <si>
    <t>Particulars Fira</t>
  </si>
  <si>
    <t>590.01</t>
  </si>
  <si>
    <t>590.02</t>
  </si>
  <si>
    <t>Particulars teatre</t>
  </si>
  <si>
    <t>TOTAL CAPÍTOL V</t>
  </si>
  <si>
    <t>CAPÍTOL VII</t>
  </si>
  <si>
    <t>TRANSFERÈNCIES  DE CAPITAL</t>
  </si>
  <si>
    <t>755.00</t>
  </si>
  <si>
    <t>TOTAL CAPÍTOL VII</t>
  </si>
  <si>
    <t>CAPÍTOL IX</t>
  </si>
  <si>
    <t>PASSIUS FINANCERS</t>
  </si>
  <si>
    <t>TOTAL CAPÍTOL IX</t>
  </si>
  <si>
    <t>TOTAL INGRESSOS</t>
  </si>
  <si>
    <t>central que està obligada a prestar l'Entitat.</t>
  </si>
  <si>
    <t>PERSONAL ADSCRIT:</t>
  </si>
  <si>
    <t>Secretari-Interventor: Joan Manuel Campomar Isern</t>
  </si>
  <si>
    <t>Auxiliar Administratiu: Bartomeu Coll Isern</t>
  </si>
  <si>
    <t>Auxiliar Administratiu: Ana Mª Creus Colomar</t>
  </si>
  <si>
    <t>SERVEIS: Direcció política i govern municipal</t>
  </si>
  <si>
    <t>PERSONAL ADSCRIT: Batle i Regidors</t>
  </si>
  <si>
    <t>Indemnització a Consorci Informàtica</t>
  </si>
  <si>
    <t>Treballs realitzats per empreses( neteges , desissect..)</t>
  </si>
  <si>
    <t>Fons Mallorquí de Solidaritat</t>
  </si>
  <si>
    <t>4.2.141.01</t>
  </si>
  <si>
    <t>1.2.151.00</t>
  </si>
  <si>
    <t>Gratificacions personal funcionari</t>
  </si>
  <si>
    <t>Inversió nova equip informàtic</t>
  </si>
  <si>
    <t>4.2.221.01</t>
  </si>
  <si>
    <t>Energia elèctrica-escola</t>
  </si>
  <si>
    <t>Energia elèctrica-escoleta</t>
  </si>
  <si>
    <t>4.5.226.14</t>
  </si>
  <si>
    <t>455.00</t>
  </si>
  <si>
    <t>TOTAL DESPESES</t>
  </si>
  <si>
    <t>CAIB-Conselleria de Comerç-Fira</t>
  </si>
  <si>
    <t>4.2.210.01</t>
  </si>
  <si>
    <t>4.2.212.01</t>
  </si>
  <si>
    <t>EUROS</t>
  </si>
  <si>
    <t>4.4.221.04</t>
  </si>
  <si>
    <t>5.1.610.00</t>
  </si>
  <si>
    <t>propis de la policia local, control del transit, etc...</t>
  </si>
  <si>
    <t>Contracte prestació de servei: Benita Palmer</t>
  </si>
  <si>
    <t>Contracte prestació de servei: Francisca Crespí</t>
  </si>
  <si>
    <t>Contracte prestació de servei: Marina Alonzo</t>
  </si>
  <si>
    <t>PERSONAL ADSCRIT: (ESCOLETA)</t>
  </si>
  <si>
    <t>4.5.220.00</t>
  </si>
  <si>
    <t>4.5.221.00</t>
  </si>
  <si>
    <t>Festes patronals (SGAE)</t>
  </si>
  <si>
    <t>4.5.600.00</t>
  </si>
  <si>
    <t>Obra nova casal joves</t>
  </si>
  <si>
    <t>TRANSFERÈNCIES CORRENTS</t>
  </si>
  <si>
    <t>4.3.213.00</t>
  </si>
  <si>
    <t>Reparació, manteniment i conservació màq, inst, utillatge</t>
  </si>
  <si>
    <t>CAIB-IB-Salut</t>
  </si>
  <si>
    <t xml:space="preserve">Particulars edicions  llibres     </t>
  </si>
  <si>
    <t>3.1.480.02</t>
  </si>
  <si>
    <t>Poble Solidari</t>
  </si>
  <si>
    <t>Particulars Festes Patronals</t>
  </si>
  <si>
    <t>1.2.130.01</t>
  </si>
  <si>
    <t>1.2.130.02</t>
  </si>
  <si>
    <t>1.2.222.01</t>
  </si>
  <si>
    <t>Personal adscrit: arquitecte municipal.</t>
  </si>
  <si>
    <t>%</t>
  </si>
  <si>
    <t>Impost s/Construccions, instal.lacions i Obres(ICO)</t>
  </si>
  <si>
    <t>% Spress</t>
  </si>
  <si>
    <t>TOT INGRESSOS</t>
  </si>
  <si>
    <t>Manteniment infraestructura escoleta</t>
  </si>
  <si>
    <t xml:space="preserve">Energia elèctrica biblioteca </t>
  </si>
  <si>
    <t>4.5.210.01</t>
  </si>
  <si>
    <t>Reparació, mant. I conserv. Infraestructura biblioteca</t>
  </si>
  <si>
    <t>4.5.221.04</t>
  </si>
  <si>
    <t>energia elèctrica mestresses de casa</t>
  </si>
  <si>
    <t>4.5.626.01</t>
  </si>
  <si>
    <t>Inversió mobiliari i estris casal joves</t>
  </si>
  <si>
    <t>4.5.226.01</t>
  </si>
  <si>
    <t>4.5.226.02</t>
  </si>
  <si>
    <t>activitats esportives</t>
  </si>
  <si>
    <t>761.00</t>
  </si>
  <si>
    <t>790.00</t>
  </si>
  <si>
    <t>1.2.163.00</t>
  </si>
  <si>
    <t>1.2.626.01</t>
  </si>
  <si>
    <t>Material d´oficina no inventariable escola-escoleta</t>
  </si>
  <si>
    <t>1.1.100.01</t>
  </si>
  <si>
    <t>retribució alt càrrec</t>
  </si>
  <si>
    <t>Assegurança camió, máquina granadora</t>
  </si>
  <si>
    <t>Inversió de reposició en infraestructures</t>
  </si>
  <si>
    <t>420.01</t>
  </si>
  <si>
    <t>455.01</t>
  </si>
  <si>
    <t>455.04</t>
  </si>
  <si>
    <t>CAIB.- Fons de cohesió</t>
  </si>
  <si>
    <t>CAIB-Conselleria Agricultura-Fira</t>
  </si>
  <si>
    <t>CAIB-Conselleria Benestar Social</t>
  </si>
  <si>
    <t>761.02</t>
  </si>
  <si>
    <t>761.03</t>
  </si>
  <si>
    <t>3.1.480.03</t>
  </si>
  <si>
    <t>342.00</t>
  </si>
  <si>
    <t>Preu públic matrimoni civil</t>
  </si>
  <si>
    <t>SERVEIS: De recolçament als altres de l'entitat. De l'administració</t>
  </si>
  <si>
    <t>2.2.130.00</t>
  </si>
  <si>
    <t>retribucions policia turístic</t>
  </si>
  <si>
    <t>Primes d'assegurança (cotxe i motos)</t>
  </si>
  <si>
    <t>Primes d'assegurançes(responsab civil + robos-incendis)</t>
  </si>
  <si>
    <t>Manteniment,reparació i conservació edifici escoleta</t>
  </si>
  <si>
    <t>nous programes educatius 0-3</t>
  </si>
  <si>
    <t>Exposicions i concerts-activitats biblioteca</t>
  </si>
  <si>
    <t>Representacions teatrals-activitats teatrals</t>
  </si>
  <si>
    <t>Festes de Sant Antoni i Reis</t>
  </si>
  <si>
    <t>490.01</t>
  </si>
  <si>
    <t>455.02</t>
  </si>
  <si>
    <t>INGRESSOS 2006</t>
  </si>
  <si>
    <t>455.03</t>
  </si>
  <si>
    <t>913.00</t>
  </si>
  <si>
    <t>4.2.141.02</t>
  </si>
  <si>
    <t>0.1.911.00</t>
  </si>
  <si>
    <t>TOTAL FUNCIO 0.1</t>
  </si>
  <si>
    <t>399.01</t>
  </si>
  <si>
    <t>490.02</t>
  </si>
  <si>
    <t>Conselleria Obres Públiques revisió N.N.S.S.</t>
  </si>
  <si>
    <t>Subvenció interessos prèstec escoleta</t>
  </si>
  <si>
    <t>755.01</t>
  </si>
  <si>
    <t>Altre personal.-cuina escoleta</t>
  </si>
  <si>
    <t>Manteniment, infraestructura escola</t>
  </si>
  <si>
    <t>Reparació i conservació edifici escola</t>
  </si>
  <si>
    <t>455.06</t>
  </si>
  <si>
    <t>462.01</t>
  </si>
  <si>
    <t>590.03</t>
  </si>
  <si>
    <t>Menjador escoleta</t>
  </si>
  <si>
    <t>2.2.222.00</t>
  </si>
  <si>
    <t>3.1.160.01</t>
  </si>
  <si>
    <t>Quotes Seguretat social alt càrrec</t>
  </si>
  <si>
    <t>4.4.222.00</t>
  </si>
  <si>
    <t>4.3.227.08</t>
  </si>
  <si>
    <t>4.4.600.00</t>
  </si>
  <si>
    <t>4.5.226.00</t>
  </si>
  <si>
    <t>Serveis socorrisme</t>
  </si>
  <si>
    <t xml:space="preserve">Adquisició Can Perico </t>
  </si>
  <si>
    <t xml:space="preserve">3.ª fase Can Perico       </t>
  </si>
  <si>
    <t xml:space="preserve">Escoleta municipal        </t>
  </si>
  <si>
    <t xml:space="preserve">Piscina Municipal       </t>
  </si>
  <si>
    <t xml:space="preserve">Gespa camp de futbol </t>
  </si>
  <si>
    <t xml:space="preserve">Adquisició Can Perico    </t>
  </si>
  <si>
    <t xml:space="preserve">3.ª fase Can Perico          </t>
  </si>
  <si>
    <t xml:space="preserve">Escoleta municipal           </t>
  </si>
  <si>
    <t>Piscina municipal</t>
  </si>
  <si>
    <t>Estacionalitat turística</t>
  </si>
  <si>
    <t>La Caixa -festes patronals</t>
  </si>
  <si>
    <t>462.02</t>
  </si>
  <si>
    <t>490.03</t>
  </si>
  <si>
    <t>Conselleria de Turisme-estacionalitat turist.</t>
  </si>
  <si>
    <t>761.04</t>
  </si>
  <si>
    <t>4.3.600.00</t>
  </si>
  <si>
    <t>Fòrum i Pla d'Acció AGL21</t>
  </si>
  <si>
    <t>activitats aula de música</t>
  </si>
  <si>
    <t>913.01</t>
  </si>
  <si>
    <t>4.3.227.09</t>
  </si>
  <si>
    <t>CIM-Adaptació NNSS al PTM.</t>
  </si>
  <si>
    <t>Operacions tresoreria banca privada</t>
  </si>
  <si>
    <t>CIM- Mostra de Teatre</t>
  </si>
  <si>
    <t>399.00</t>
  </si>
  <si>
    <t>Altres  transferències (FELIB)</t>
  </si>
  <si>
    <t>1.2.130.00</t>
  </si>
  <si>
    <t>Premsa,llibres, revistes i públicacions</t>
  </si>
  <si>
    <t>Energia elèctrica  (Casa Consistorial)</t>
  </si>
  <si>
    <t xml:space="preserve">Línies ADSL </t>
  </si>
  <si>
    <t>SERVEIS: Comprèn les despeses d'interès i amortització de la deute i demés operacions financeres de naturalesa anàloga, amb exclusió de les despeses que ocasioni la formalització de les mateixes</t>
  </si>
  <si>
    <t>Adquisició solar Edifici Polivalent</t>
  </si>
  <si>
    <t>Assessoria: aparellador municipal</t>
  </si>
  <si>
    <t>PERSONAL ADSCRIT: peo servei varis, tècnic electricista, peó minusvàlid</t>
  </si>
  <si>
    <t>4.4.221.00</t>
  </si>
  <si>
    <t>Altre personal</t>
  </si>
  <si>
    <t>Sa Nostra-Homenatge</t>
  </si>
  <si>
    <t>Activitats culturals ( excursions, tallers, foguero, xocol..)....</t>
  </si>
  <si>
    <t>Prèstec adquisició solar Edifici Polivalent</t>
  </si>
  <si>
    <t>SERVEIS: Inversió, construcció, conservació,manteniment i millora de infraestructures bàsiques: carreteres, camins rurals, vies urbanes, Captació, conducció, distribució i reguius. Adquisició de medis de transport de tot tipus.</t>
  </si>
  <si>
    <t>CIM - Fira agrícola i ramadera</t>
  </si>
  <si>
    <t>Sa Nostra- Fira</t>
  </si>
  <si>
    <t>CIM-edifici polivalent</t>
  </si>
  <si>
    <t>CIM- Consorci d'informàtica local</t>
  </si>
  <si>
    <t>QUANTITAT 09</t>
  </si>
  <si>
    <t>Prèstec obra Edifici Polivalent</t>
  </si>
  <si>
    <t>ESTAT DE DESPESES 2009</t>
  </si>
  <si>
    <t>FREMAP</t>
  </si>
  <si>
    <t>1.2.130.03</t>
  </si>
  <si>
    <t>1.2.467.00</t>
  </si>
  <si>
    <t>1.2.489.01</t>
  </si>
  <si>
    <t>Altres transferències AMIB</t>
  </si>
  <si>
    <t>1.2.130.04</t>
  </si>
  <si>
    <t>Cooperació amb altres- Integració inmigrants</t>
  </si>
  <si>
    <t>4.2.226.00</t>
  </si>
  <si>
    <t>4.2.226.01</t>
  </si>
  <si>
    <t>Normalització lingüística</t>
  </si>
  <si>
    <t>4.2.226.02</t>
  </si>
  <si>
    <t>Accions Pla Mobilitat</t>
  </si>
  <si>
    <t>4.4.130.00</t>
  </si>
  <si>
    <t>Personal laboral fix</t>
  </si>
  <si>
    <t>4.4.130.01</t>
  </si>
  <si>
    <t>4.4.130.02</t>
  </si>
  <si>
    <t>4.4.600.01</t>
  </si>
  <si>
    <t>Adquisició maquinaria de neteja</t>
  </si>
  <si>
    <t>Enegia electrica polisportiu i camp de futbol</t>
  </si>
  <si>
    <t>4.5.600.01</t>
  </si>
  <si>
    <t>Edifici polivalent</t>
  </si>
  <si>
    <t>CAIB- Conselleria de Presidencia</t>
  </si>
  <si>
    <t>CIM-Biblioteques</t>
  </si>
  <si>
    <t>761.01</t>
  </si>
  <si>
    <t>CIM-cataleg patrimoni</t>
  </si>
  <si>
    <t>761.05</t>
  </si>
  <si>
    <t>CIM-equipament casal de joves</t>
  </si>
  <si>
    <t>455.07</t>
  </si>
  <si>
    <t>CAIB- Conselleria Medi Ambient Ag.local 21</t>
  </si>
  <si>
    <t>455.08</t>
  </si>
  <si>
    <t>CAIB-Conselleria Esports i Joventud</t>
  </si>
  <si>
    <t>CIM - Música Jove</t>
  </si>
  <si>
    <t>462.03</t>
  </si>
  <si>
    <t>CIM-Joventud activitats</t>
  </si>
  <si>
    <t>Catàleg patrimoni</t>
  </si>
  <si>
    <t>Agent de desenvolupament local</t>
  </si>
  <si>
    <t>Sa Nostra-festes patronals</t>
  </si>
  <si>
    <t>490.04</t>
  </si>
  <si>
    <t>4.5.130.00</t>
  </si>
  <si>
    <t>Reparació, mant. I conserv. Infraestructures</t>
  </si>
  <si>
    <t>4.4.600.02</t>
  </si>
  <si>
    <t>Adquisició camió-leasing</t>
  </si>
  <si>
    <t>ESTAT D'INGRESSOS ANY 2009</t>
  </si>
  <si>
    <t>4.5.130.01</t>
  </si>
  <si>
    <t>carnaval</t>
  </si>
  <si>
    <t>TOTAL FUNCIÓ</t>
  </si>
  <si>
    <t>4.5.635.01</t>
  </si>
  <si>
    <t>Inversió biblioteca</t>
  </si>
  <si>
    <t>Netejadores dependències municipals: Joana Geralt, Mari Carmen Guerrero i Magdalena</t>
  </si>
  <si>
    <t xml:space="preserve">Personal laboral fix </t>
  </si>
  <si>
    <t>Retribucions personal laboral</t>
  </si>
  <si>
    <t>Dinamitzador casal joves</t>
  </si>
  <si>
    <t>Auxiliar de policia:i altres....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</si>
</sst>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_-* #,##0.0\ _P_t_s_-;\-* #,##0.0\ _P_t_s_-;_-* &quot;-&quot;\ _P_t_s_-;_-@_-"/>
    <numFmt numFmtId="183" formatCode="_-* #,##0.00\ _P_t_s_-;\-* #,##0.00\ _P_t_s_-;_-* &quot;-&quot;\ _P_t_s_-;_-@_-"/>
    <numFmt numFmtId="184" formatCode="0.0%"/>
    <numFmt numFmtId="185" formatCode="#,##0_ ;\-#,##0\ "/>
    <numFmt numFmtId="186" formatCode="0.0"/>
    <numFmt numFmtId="187" formatCode="_-* #,##0.000\ _P_t_s_-;\-* #,##0.000\ _P_t_s_-;_-* &quot;-&quot;\ _P_t_s_-;_-@_-"/>
    <numFmt numFmtId="188" formatCode="0.00000"/>
    <numFmt numFmtId="189" formatCode="0.000000"/>
    <numFmt numFmtId="190" formatCode="0.0000"/>
    <numFmt numFmtId="191" formatCode="0.000"/>
    <numFmt numFmtId="192" formatCode="00000"/>
    <numFmt numFmtId="193" formatCode="_-* #,##0.0000\ _P_t_s_-;\-* #,##0.0000\ _P_t_s_-;_-* &quot;-&quot;\ _P_t_s_-;_-@_-"/>
    <numFmt numFmtId="194" formatCode="_-* #,##0.00000\ _P_t_s_-;\-* #,##0.00000\ _P_t_s_-;_-* &quot;-&quot;\ _P_t_s_-;_-@_-"/>
    <numFmt numFmtId="195" formatCode="_-* #,##0.000000\ _P_t_s_-;\-* #,##0.000000\ _P_t_s_-;_-* &quot;-&quot;\ _P_t_s_-;_-@_-"/>
    <numFmt numFmtId="196" formatCode="_-* #,##0.0000000\ _P_t_s_-;\-* #,##0.0000000\ _P_t_s_-;_-* &quot;-&quot;\ _P_t_s_-;_-@_-"/>
    <numFmt numFmtId="197" formatCode="_-* #,##0.0\ &quot;Pts&quot;_-;\-* #,##0.0\ &quot;Pts&quot;_-;_-* &quot;-&quot;\ &quot;Pts&quot;_-;_-@_-"/>
    <numFmt numFmtId="198" formatCode="_-* #,##0.00\ &quot;Pts&quot;_-;\-* #,##0.00\ &quot;Pts&quot;_-;_-* &quot;-&quot;\ &quot;Pts&quot;_-;_-@_-"/>
    <numFmt numFmtId="199" formatCode="_-* #,##0.000\ &quot;Pts&quot;_-;\-* #,##0.000\ &quot;Pts&quot;_-;_-* &quot;-&quot;\ &quot;Pts&quot;_-;_-@_-"/>
    <numFmt numFmtId="200" formatCode="_-* #,##0.0000\ &quot;Pts&quot;_-;\-* #,##0.0000\ &quot;Pts&quot;_-;_-* &quot;-&quot;\ &quot;Pts&quot;_-;_-@_-"/>
    <numFmt numFmtId="201" formatCode="_-* #,##0.00000\ &quot;Pts&quot;_-;\-* #,##0.00000\ &quot;Pts&quot;_-;_-* &quot;-&quot;\ &quot;Pts&quot;_-;_-@_-"/>
    <numFmt numFmtId="202" formatCode="_-* #,##0.000000\ &quot;Pts&quot;_-;\-* #,##0.000000\ &quot;Pts&quot;_-;_-* &quot;-&quot;\ &quot;Pts&quot;_-;_-@_-"/>
    <numFmt numFmtId="203" formatCode="_-* #,##0.00\ [$€]_-;\-* #,##0.00\ [$€]_-;_-* &quot;-&quot;??\ [$€]_-;_-@_-"/>
    <numFmt numFmtId="204" formatCode="_-* #,##0.000\ [$€]_-;\-* #,##0.000\ [$€]_-;_-* &quot;-&quot;??\ [$€]_-;_-@_-"/>
    <numFmt numFmtId="205" formatCode="_-* #,##0.00\ [$€-1]_-;\-* #,##0.00\ [$€-1]_-;_-* &quot;-&quot;??\ [$€-1]_-;_-@_-"/>
    <numFmt numFmtId="206" formatCode="_-* #,##0.00\ [$€-403]_-;\-* #,##0.00\ [$€-403]_-;_-* &quot;-&quot;??\ [$€-403]_-;_-@_-"/>
    <numFmt numFmtId="207" formatCode="_-* #,##0.0000\ [$€]_-;\-* #,##0.0000\ [$€]_-;_-* &quot;-&quot;??\ [$€]_-;_-@_-"/>
    <numFmt numFmtId="208" formatCode="_-* #,##0.0\ _€_-;\-* #,##0.0\ _€_-;_-* &quot;-&quot;??\ _€_-;_-@_-"/>
    <numFmt numFmtId="209" formatCode="_-* #,##0.000\ _€_-;\-* #,##0.000\ _€_-;_-* &quot;-&quot;??\ _€_-;_-@_-"/>
    <numFmt numFmtId="210" formatCode="_-* #,##0.0\ [$€]_-;\-* #,##0.0\ [$€]_-;_-* &quot;-&quot;??\ [$€]_-;_-@_-"/>
    <numFmt numFmtId="211" formatCode="#,##0.00_ ;\-#,##0.00\ "/>
    <numFmt numFmtId="212" formatCode="0.000%"/>
    <numFmt numFmtId="213" formatCode="0.0000%"/>
    <numFmt numFmtId="214" formatCode="0_ ;\-0\ "/>
    <numFmt numFmtId="215" formatCode="0.00_ ;[Red]\-0.00\ "/>
    <numFmt numFmtId="216" formatCode="_-* #,##0.00\ [$€-42D]_-;\-* #,##0.00\ [$€-42D]_-;_-* &quot;-&quot;??\ [$€-42D]_-;_-@_-"/>
    <numFmt numFmtId="217" formatCode="#,##0.0"/>
    <numFmt numFmtId="218" formatCode="_-* #,##0.0\ &quot;€&quot;_-;\-* #,##0.0\ &quot;€&quot;_-;_-* &quot;-&quot;?\ &quot;€&quot;_-;_-@_-"/>
  </numFmts>
  <fonts count="2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1"/>
      <name val="Arial"/>
      <family val="2"/>
    </font>
    <font>
      <b/>
      <sz val="11.25"/>
      <name val="Arial"/>
      <family val="0"/>
    </font>
    <font>
      <sz val="11.25"/>
      <name val="Arial"/>
      <family val="0"/>
    </font>
    <font>
      <b/>
      <i/>
      <sz val="12"/>
      <name val="Arial"/>
      <family val="2"/>
    </font>
    <font>
      <sz val="10.25"/>
      <name val="Arial"/>
      <family val="0"/>
    </font>
    <font>
      <b/>
      <sz val="14"/>
      <name val="Arial"/>
      <family val="2"/>
    </font>
    <font>
      <b/>
      <sz val="20"/>
      <name val="Arial"/>
      <family val="2"/>
    </font>
    <font>
      <b/>
      <i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b/>
      <sz val="1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8"/>
      <name val="Arial"/>
      <family val="2"/>
    </font>
    <font>
      <b/>
      <sz val="12"/>
      <color indexed="8"/>
      <name val="Arial"/>
      <family val="2"/>
    </font>
    <font>
      <b/>
      <i/>
      <sz val="20"/>
      <name val="Arial"/>
      <family val="2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5" borderId="1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ill="1" applyAlignment="1">
      <alignment/>
    </xf>
    <xf numFmtId="203" fontId="14" fillId="0" borderId="1" xfId="15" applyFont="1" applyBorder="1" applyAlignment="1">
      <alignment/>
    </xf>
    <xf numFmtId="203" fontId="14" fillId="0" borderId="0" xfId="15" applyFont="1" applyBorder="1" applyAlignment="1">
      <alignment/>
    </xf>
    <xf numFmtId="203" fontId="14" fillId="0" borderId="0" xfId="15" applyFont="1" applyAlignment="1">
      <alignment/>
    </xf>
    <xf numFmtId="203" fontId="1" fillId="0" borderId="1" xfId="15" applyFont="1" applyBorder="1" applyAlignment="1">
      <alignment/>
    </xf>
    <xf numFmtId="0" fontId="0" fillId="0" borderId="0" xfId="0" applyBorder="1" applyAlignment="1">
      <alignment/>
    </xf>
    <xf numFmtId="0" fontId="2" fillId="3" borderId="5" xfId="0" applyFont="1" applyFill="1" applyBorder="1" applyAlignment="1">
      <alignment/>
    </xf>
    <xf numFmtId="203" fontId="1" fillId="0" borderId="0" xfId="15" applyFont="1" applyBorder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5" fillId="4" borderId="1" xfId="0" applyFont="1" applyFill="1" applyBorder="1" applyAlignment="1">
      <alignment/>
    </xf>
    <xf numFmtId="0" fontId="0" fillId="0" borderId="0" xfId="0" applyFont="1" applyAlignment="1">
      <alignment/>
    </xf>
    <xf numFmtId="43" fontId="0" fillId="0" borderId="1" xfId="15" applyNumberFormat="1" applyFont="1" applyBorder="1" applyAlignment="1">
      <alignment/>
    </xf>
    <xf numFmtId="0" fontId="15" fillId="5" borderId="1" xfId="0" applyFont="1" applyFill="1" applyBorder="1" applyAlignment="1">
      <alignment/>
    </xf>
    <xf numFmtId="0" fontId="0" fillId="5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5" fillId="3" borderId="1" xfId="0" applyFont="1" applyFill="1" applyBorder="1" applyAlignment="1">
      <alignment/>
    </xf>
    <xf numFmtId="43" fontId="0" fillId="0" borderId="0" xfId="15" applyNumberFormat="1" applyFont="1" applyAlignment="1">
      <alignment/>
    </xf>
    <xf numFmtId="0" fontId="20" fillId="0" borderId="1" xfId="0" applyFont="1" applyFill="1" applyBorder="1" applyAlignment="1">
      <alignment/>
    </xf>
    <xf numFmtId="10" fontId="0" fillId="0" borderId="0" xfId="0" applyNumberFormat="1" applyAlignment="1">
      <alignment/>
    </xf>
    <xf numFmtId="9" fontId="0" fillId="0" borderId="0" xfId="22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84" fontId="0" fillId="0" borderId="0" xfId="22" applyNumberFormat="1" applyAlignment="1">
      <alignment/>
    </xf>
    <xf numFmtId="184" fontId="0" fillId="0" borderId="0" xfId="22" applyNumberFormat="1" applyFont="1" applyFill="1" applyAlignment="1">
      <alignment/>
    </xf>
    <xf numFmtId="184" fontId="0" fillId="0" borderId="0" xfId="22" applyNumberFormat="1" applyBorder="1" applyAlignment="1">
      <alignment/>
    </xf>
    <xf numFmtId="10" fontId="0" fillId="0" borderId="0" xfId="0" applyNumberFormat="1" applyFill="1" applyBorder="1" applyAlignment="1">
      <alignment/>
    </xf>
    <xf numFmtId="10" fontId="1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0" fontId="0" fillId="0" borderId="0" xfId="0" applyNumberFormat="1" applyBorder="1" applyAlignment="1">
      <alignment/>
    </xf>
    <xf numFmtId="10" fontId="15" fillId="0" borderId="0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0" fontId="14" fillId="0" borderId="0" xfId="0" applyFont="1" applyFill="1" applyAlignment="1">
      <alignment horizontal="center"/>
    </xf>
    <xf numFmtId="184" fontId="0" fillId="0" borderId="0" xfId="22" applyNumberFormat="1" applyFill="1" applyAlignment="1">
      <alignment/>
    </xf>
    <xf numFmtId="184" fontId="15" fillId="0" borderId="0" xfId="22" applyNumberFormat="1" applyFont="1" applyFill="1" applyAlignment="1">
      <alignment/>
    </xf>
    <xf numFmtId="0" fontId="1" fillId="0" borderId="0" xfId="0" applyFont="1" applyFill="1" applyBorder="1" applyAlignment="1">
      <alignment horizontal="left"/>
    </xf>
    <xf numFmtId="211" fontId="14" fillId="0" borderId="0" xfId="15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211" fontId="14" fillId="0" borderId="0" xfId="15" applyNumberFormat="1" applyFont="1" applyFill="1" applyBorder="1" applyAlignment="1">
      <alignment/>
    </xf>
    <xf numFmtId="211" fontId="14" fillId="0" borderId="0" xfId="15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0" fillId="5" borderId="0" xfId="0" applyFill="1" applyBorder="1" applyAlignment="1">
      <alignment/>
    </xf>
    <xf numFmtId="0" fontId="2" fillId="0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/>
    </xf>
    <xf numFmtId="203" fontId="11" fillId="0" borderId="4" xfId="15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2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/>
    </xf>
    <xf numFmtId="185" fontId="9" fillId="0" borderId="6" xfId="15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203" fontId="11" fillId="0" borderId="6" xfId="15" applyFont="1" applyFill="1" applyBorder="1" applyAlignment="1">
      <alignment horizontal="center"/>
    </xf>
    <xf numFmtId="0" fontId="0" fillId="0" borderId="6" xfId="0" applyFill="1" applyBorder="1" applyAlignment="1">
      <alignment/>
    </xf>
    <xf numFmtId="211" fontId="9" fillId="0" borderId="6" xfId="15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/>
    </xf>
    <xf numFmtId="0" fontId="2" fillId="0" borderId="6" xfId="0" applyFont="1" applyFill="1" applyBorder="1" applyAlignment="1">
      <alignment horizontal="right"/>
    </xf>
    <xf numFmtId="211" fontId="9" fillId="0" borderId="6" xfId="15" applyNumberFormat="1" applyFont="1" applyFill="1" applyBorder="1" applyAlignment="1">
      <alignment/>
    </xf>
    <xf numFmtId="46" fontId="1" fillId="0" borderId="0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184" fontId="15" fillId="0" borderId="0" xfId="22" applyNumberFormat="1" applyFont="1" applyFill="1" applyBorder="1" applyAlignment="1">
      <alignment/>
    </xf>
    <xf numFmtId="203" fontId="14" fillId="0" borderId="0" xfId="15" applyFont="1" applyFill="1" applyBorder="1" applyAlignment="1">
      <alignment/>
    </xf>
    <xf numFmtId="184" fontId="0" fillId="0" borderId="0" xfId="22" applyNumberFormat="1" applyFill="1" applyBorder="1" applyAlignment="1">
      <alignment/>
    </xf>
    <xf numFmtId="203" fontId="9" fillId="0" borderId="6" xfId="15" applyFont="1" applyFill="1" applyBorder="1" applyAlignment="1">
      <alignment horizontal="center"/>
    </xf>
    <xf numFmtId="184" fontId="2" fillId="0" borderId="0" xfId="22" applyNumberFormat="1" applyFont="1" applyFill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2" fillId="0" borderId="6" xfId="0" applyNumberFormat="1" applyFont="1" applyFill="1" applyBorder="1" applyAlignment="1">
      <alignment horizontal="right"/>
    </xf>
    <xf numFmtId="46" fontId="1" fillId="0" borderId="0" xfId="0" applyNumberFormat="1" applyFont="1" applyFill="1" applyBorder="1" applyAlignment="1">
      <alignment horizontal="left"/>
    </xf>
    <xf numFmtId="184" fontId="2" fillId="0" borderId="0" xfId="22" applyNumberFormat="1" applyFont="1" applyFill="1" applyAlignment="1">
      <alignment/>
    </xf>
    <xf numFmtId="0" fontId="0" fillId="0" borderId="7" xfId="0" applyFill="1" applyBorder="1" applyAlignment="1">
      <alignment/>
    </xf>
    <xf numFmtId="10" fontId="7" fillId="0" borderId="0" xfId="0" applyNumberFormat="1" applyFont="1" applyFill="1" applyBorder="1" applyAlignment="1">
      <alignment/>
    </xf>
    <xf numFmtId="211" fontId="17" fillId="0" borderId="6" xfId="15" applyNumberFormat="1" applyFont="1" applyFill="1" applyBorder="1" applyAlignment="1">
      <alignment horizontal="center"/>
    </xf>
    <xf numFmtId="4" fontId="11" fillId="0" borderId="6" xfId="0" applyNumberFormat="1" applyFont="1" applyFill="1" applyBorder="1" applyAlignment="1">
      <alignment/>
    </xf>
    <xf numFmtId="0" fontId="21" fillId="0" borderId="1" xfId="0" applyFont="1" applyFill="1" applyBorder="1" applyAlignment="1">
      <alignment horizontal="center"/>
    </xf>
    <xf numFmtId="181" fontId="0" fillId="0" borderId="8" xfId="18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10" fontId="0" fillId="0" borderId="9" xfId="0" applyNumberFormat="1" applyFill="1" applyBorder="1" applyAlignment="1">
      <alignment horizontal="center"/>
    </xf>
    <xf numFmtId="184" fontId="0" fillId="0" borderId="0" xfId="22" applyNumberFormat="1" applyFill="1" applyAlignment="1">
      <alignment horizontal="center"/>
    </xf>
    <xf numFmtId="184" fontId="24" fillId="0" borderId="0" xfId="22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203" fontId="3" fillId="0" borderId="1" xfId="15" applyFont="1" applyFill="1" applyBorder="1" applyAlignment="1">
      <alignment horizontal="center"/>
    </xf>
    <xf numFmtId="4" fontId="14" fillId="0" borderId="1" xfId="22" applyNumberFormat="1" applyFont="1" applyFill="1" applyBorder="1" applyAlignment="1">
      <alignment horizontal="center"/>
    </xf>
    <xf numFmtId="183" fontId="10" fillId="0" borderId="1" xfId="0" applyNumberFormat="1" applyFont="1" applyFill="1" applyBorder="1" applyAlignment="1">
      <alignment horizontal="center"/>
    </xf>
    <xf numFmtId="4" fontId="22" fillId="0" borderId="1" xfId="22" applyNumberFormat="1" applyFont="1" applyFill="1" applyBorder="1" applyAlignment="1">
      <alignment horizontal="center"/>
    </xf>
    <xf numFmtId="183" fontId="2" fillId="0" borderId="1" xfId="0" applyNumberFormat="1" applyFont="1" applyFill="1" applyBorder="1" applyAlignment="1">
      <alignment horizontal="center"/>
    </xf>
    <xf numFmtId="9" fontId="2" fillId="0" borderId="0" xfId="22" applyFont="1" applyFill="1" applyAlignment="1">
      <alignment/>
    </xf>
    <xf numFmtId="0" fontId="1" fillId="6" borderId="0" xfId="0" applyFont="1" applyFill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5" borderId="9" xfId="0" applyFill="1" applyBorder="1" applyAlignment="1">
      <alignment/>
    </xf>
    <xf numFmtId="0" fontId="0" fillId="5" borderId="10" xfId="0" applyFill="1" applyBorder="1" applyAlignment="1">
      <alignment/>
    </xf>
    <xf numFmtId="1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4" fontId="9" fillId="0" borderId="0" xfId="15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/>
    </xf>
    <xf numFmtId="4" fontId="9" fillId="0" borderId="6" xfId="15" applyNumberFormat="1" applyFont="1" applyFill="1" applyBorder="1" applyAlignment="1">
      <alignment horizontal="center"/>
    </xf>
    <xf numFmtId="4" fontId="1" fillId="0" borderId="6" xfId="0" applyNumberFormat="1" applyFont="1" applyFill="1" applyBorder="1" applyAlignment="1">
      <alignment horizontal="right"/>
    </xf>
    <xf numFmtId="0" fontId="1" fillId="0" borderId="0" xfId="0" applyFont="1" applyBorder="1" applyAlignment="1">
      <alignment wrapText="1"/>
    </xf>
    <xf numFmtId="0" fontId="15" fillId="0" borderId="0" xfId="0" applyFont="1" applyFill="1" applyBorder="1" applyAlignment="1">
      <alignment horizontal="center"/>
    </xf>
    <xf numFmtId="9" fontId="15" fillId="0" borderId="0" xfId="22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3" fontId="15" fillId="0" borderId="0" xfId="15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43" fontId="15" fillId="0" borderId="0" xfId="0" applyNumberFormat="1" applyFont="1" applyFill="1" applyBorder="1" applyAlignment="1">
      <alignment/>
    </xf>
    <xf numFmtId="4" fontId="14" fillId="0" borderId="0" xfId="15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9" fontId="0" fillId="0" borderId="0" xfId="22" applyBorder="1" applyAlignment="1">
      <alignment/>
    </xf>
    <xf numFmtId="0" fontId="23" fillId="0" borderId="0" xfId="0" applyFont="1" applyFill="1" applyBorder="1" applyAlignment="1">
      <alignment/>
    </xf>
    <xf numFmtId="4" fontId="0" fillId="0" borderId="0" xfId="0" applyNumberFormat="1" applyBorder="1" applyAlignment="1">
      <alignment/>
    </xf>
    <xf numFmtId="203" fontId="2" fillId="0" borderId="6" xfId="15" applyFont="1" applyFill="1" applyBorder="1" applyAlignment="1">
      <alignment/>
    </xf>
    <xf numFmtId="0" fontId="15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203" fontId="1" fillId="0" borderId="7" xfId="15" applyFont="1" applyFill="1" applyBorder="1" applyAlignment="1">
      <alignment/>
    </xf>
    <xf numFmtId="179" fontId="0" fillId="0" borderId="6" xfId="19" applyFill="1" applyBorder="1" applyAlignment="1">
      <alignment/>
    </xf>
    <xf numFmtId="0" fontId="1" fillId="0" borderId="6" xfId="0" applyFont="1" applyBorder="1" applyAlignment="1">
      <alignment/>
    </xf>
    <xf numFmtId="0" fontId="2" fillId="0" borderId="6" xfId="0" applyFont="1" applyBorder="1" applyAlignment="1">
      <alignment/>
    </xf>
    <xf numFmtId="4" fontId="14" fillId="0" borderId="6" xfId="15" applyNumberFormat="1" applyFont="1" applyBorder="1" applyAlignment="1">
      <alignment horizontal="center"/>
    </xf>
    <xf numFmtId="4" fontId="1" fillId="0" borderId="6" xfId="0" applyNumberFormat="1" applyFont="1" applyBorder="1" applyAlignment="1">
      <alignment/>
    </xf>
    <xf numFmtId="183" fontId="0" fillId="0" borderId="6" xfId="19" applyNumberFormat="1" applyBorder="1" applyAlignment="1">
      <alignment/>
    </xf>
    <xf numFmtId="183" fontId="0" fillId="0" borderId="6" xfId="21" applyNumberFormat="1" applyBorder="1" applyAlignment="1">
      <alignment/>
    </xf>
    <xf numFmtId="0" fontId="1" fillId="0" borderId="6" xfId="0" applyFont="1" applyFill="1" applyBorder="1" applyAlignment="1">
      <alignment/>
    </xf>
    <xf numFmtId="183" fontId="15" fillId="0" borderId="6" xfId="19" applyNumberFormat="1" applyFont="1" applyFill="1" applyBorder="1" applyAlignment="1">
      <alignment/>
    </xf>
    <xf numFmtId="183" fontId="2" fillId="0" borderId="6" xfId="0" applyNumberFormat="1" applyFont="1" applyFill="1" applyBorder="1" applyAlignment="1">
      <alignment/>
    </xf>
    <xf numFmtId="4" fontId="2" fillId="0" borderId="6" xfId="15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203" fontId="2" fillId="0" borderId="0" xfId="15" applyFont="1" applyFill="1" applyBorder="1" applyAlignment="1">
      <alignment horizontal="center"/>
    </xf>
    <xf numFmtId="211" fontId="16" fillId="0" borderId="1" xfId="15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5" fillId="0" borderId="6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43" fontId="25" fillId="0" borderId="0" xfId="15" applyNumberFormat="1" applyFont="1" applyFill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211" fontId="25" fillId="0" borderId="6" xfId="15" applyNumberFormat="1" applyFont="1" applyFill="1" applyBorder="1" applyAlignment="1">
      <alignment/>
    </xf>
    <xf numFmtId="41" fontId="25" fillId="0" borderId="6" xfId="15" applyNumberFormat="1" applyFont="1" applyFill="1" applyBorder="1" applyAlignment="1">
      <alignment horizontal="center"/>
    </xf>
    <xf numFmtId="203" fontId="26" fillId="0" borderId="6" xfId="15" applyFont="1" applyFill="1" applyBorder="1" applyAlignment="1">
      <alignment/>
    </xf>
    <xf numFmtId="203" fontId="27" fillId="0" borderId="0" xfId="15" applyFont="1" applyFill="1" applyBorder="1" applyAlignment="1">
      <alignment horizontal="center"/>
    </xf>
    <xf numFmtId="43" fontId="26" fillId="0" borderId="0" xfId="15" applyNumberFormat="1" applyFont="1" applyFill="1" applyBorder="1" applyAlignment="1">
      <alignment horizontal="center"/>
    </xf>
    <xf numFmtId="43" fontId="25" fillId="0" borderId="6" xfId="15" applyNumberFormat="1" applyFont="1" applyFill="1" applyBorder="1" applyAlignment="1">
      <alignment horizontal="center"/>
    </xf>
    <xf numFmtId="203" fontId="26" fillId="0" borderId="0" xfId="15" applyFont="1" applyFill="1" applyBorder="1" applyAlignment="1">
      <alignment/>
    </xf>
    <xf numFmtId="4" fontId="26" fillId="0" borderId="0" xfId="15" applyNumberFormat="1" applyFont="1" applyFill="1" applyBorder="1" applyAlignment="1">
      <alignment horizontal="right"/>
    </xf>
    <xf numFmtId="43" fontId="25" fillId="0" borderId="6" xfId="15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wrapText="1"/>
    </xf>
    <xf numFmtId="211" fontId="26" fillId="0" borderId="0" xfId="15" applyNumberFormat="1" applyFont="1" applyFill="1" applyBorder="1" applyAlignment="1">
      <alignment horizontal="right"/>
    </xf>
    <xf numFmtId="211" fontId="25" fillId="0" borderId="6" xfId="15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justify" vertical="justify" wrapText="1"/>
    </xf>
    <xf numFmtId="203" fontId="26" fillId="0" borderId="0" xfId="15" applyFont="1" applyFill="1" applyBorder="1" applyAlignment="1">
      <alignment wrapText="1"/>
    </xf>
    <xf numFmtId="0" fontId="26" fillId="0" borderId="0" xfId="0" applyFont="1" applyAlignment="1">
      <alignment wrapText="1"/>
    </xf>
    <xf numFmtId="211" fontId="25" fillId="0" borderId="0" xfId="15" applyNumberFormat="1" applyFont="1" applyFill="1" applyBorder="1" applyAlignment="1">
      <alignment horizontal="center"/>
    </xf>
    <xf numFmtId="185" fontId="27" fillId="0" borderId="0" xfId="15" applyNumberFormat="1" applyFont="1" applyFill="1" applyBorder="1" applyAlignment="1">
      <alignment horizontal="center" wrapText="1"/>
    </xf>
    <xf numFmtId="0" fontId="26" fillId="0" borderId="0" xfId="0" applyFont="1" applyFill="1" applyAlignment="1">
      <alignment/>
    </xf>
    <xf numFmtId="211" fontId="26" fillId="0" borderId="0" xfId="15" applyNumberFormat="1" applyFont="1" applyFill="1" applyBorder="1" applyAlignment="1">
      <alignment/>
    </xf>
    <xf numFmtId="211" fontId="27" fillId="0" borderId="6" xfId="15" applyNumberFormat="1" applyFont="1" applyFill="1" applyBorder="1" applyAlignment="1" applyProtection="1">
      <alignment horizontal="right"/>
      <protection locked="0"/>
    </xf>
    <xf numFmtId="203" fontId="25" fillId="0" borderId="0" xfId="15" applyFont="1" applyFill="1" applyBorder="1" applyAlignment="1">
      <alignment/>
    </xf>
    <xf numFmtId="203" fontId="26" fillId="0" borderId="0" xfId="15" applyFont="1" applyFill="1" applyBorder="1" applyAlignment="1">
      <alignment horizontal="right"/>
    </xf>
    <xf numFmtId="211" fontId="27" fillId="0" borderId="6" xfId="15" applyNumberFormat="1" applyFont="1" applyFill="1" applyBorder="1" applyAlignment="1">
      <alignment horizontal="right"/>
    </xf>
    <xf numFmtId="203" fontId="26" fillId="0" borderId="0" xfId="15" applyFont="1" applyAlignment="1">
      <alignment/>
    </xf>
    <xf numFmtId="214" fontId="2" fillId="0" borderId="6" xfId="15" applyNumberFormat="1" applyFont="1" applyFill="1" applyBorder="1" applyAlignment="1">
      <alignment horizontal="center"/>
    </xf>
    <xf numFmtId="203" fontId="1" fillId="0" borderId="6" xfId="15" applyFont="1" applyFill="1" applyBorder="1" applyAlignment="1">
      <alignment/>
    </xf>
    <xf numFmtId="203" fontId="1" fillId="0" borderId="0" xfId="15" applyFont="1" applyFill="1" applyBorder="1" applyAlignment="1">
      <alignment/>
    </xf>
    <xf numFmtId="203" fontId="7" fillId="0" borderId="0" xfId="15" applyFont="1" applyFill="1" applyBorder="1" applyAlignment="1">
      <alignment horizontal="center"/>
    </xf>
    <xf numFmtId="4" fontId="2" fillId="0" borderId="0" xfId="15" applyNumberFormat="1" applyFont="1" applyBorder="1" applyAlignment="1">
      <alignment/>
    </xf>
    <xf numFmtId="4" fontId="2" fillId="0" borderId="6" xfId="15" applyNumberFormat="1" applyFont="1" applyFill="1" applyBorder="1" applyAlignment="1">
      <alignment/>
    </xf>
    <xf numFmtId="203" fontId="2" fillId="0" borderId="0" xfId="15" applyFont="1" applyFill="1" applyBorder="1" applyAlignment="1">
      <alignment/>
    </xf>
    <xf numFmtId="4" fontId="2" fillId="0" borderId="0" xfId="15" applyNumberFormat="1" applyFont="1" applyBorder="1" applyAlignment="1">
      <alignment horizontal="center"/>
    </xf>
    <xf numFmtId="4" fontId="2" fillId="0" borderId="6" xfId="15" applyNumberFormat="1" applyFont="1" applyFill="1" applyBorder="1" applyAlignment="1">
      <alignment horizontal="center"/>
    </xf>
    <xf numFmtId="4" fontId="2" fillId="0" borderId="0" xfId="15" applyNumberFormat="1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 horizontal="left" wrapText="1"/>
    </xf>
    <xf numFmtId="218" fontId="2" fillId="0" borderId="0" xfId="22" applyNumberFormat="1" applyFont="1" applyFill="1" applyBorder="1" applyAlignment="1">
      <alignment/>
    </xf>
    <xf numFmtId="218" fontId="15" fillId="0" borderId="0" xfId="22" applyNumberFormat="1" applyFont="1" applyFill="1" applyAlignment="1">
      <alignment/>
    </xf>
    <xf numFmtId="218" fontId="0" fillId="0" borderId="0" xfId="22" applyNumberFormat="1" applyFill="1" applyAlignment="1">
      <alignment/>
    </xf>
    <xf numFmtId="211" fontId="0" fillId="0" borderId="0" xfId="15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203" fontId="0" fillId="0" borderId="0" xfId="15" applyFont="1" applyFill="1" applyBorder="1" applyAlignment="1">
      <alignment horizontal="center"/>
    </xf>
    <xf numFmtId="0" fontId="15" fillId="0" borderId="6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185" fontId="15" fillId="0" borderId="6" xfId="15" applyNumberFormat="1" applyFont="1" applyFill="1" applyBorder="1" applyAlignment="1">
      <alignment horizontal="center"/>
    </xf>
    <xf numFmtId="43" fontId="15" fillId="0" borderId="6" xfId="15" applyNumberFormat="1" applyFont="1" applyFill="1" applyBorder="1" applyAlignment="1">
      <alignment/>
    </xf>
    <xf numFmtId="43" fontId="0" fillId="0" borderId="0" xfId="15" applyNumberFormat="1" applyFont="1" applyFill="1" applyBorder="1" applyAlignment="1">
      <alignment/>
    </xf>
    <xf numFmtId="43" fontId="15" fillId="0" borderId="0" xfId="15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vertical="justify" wrapText="1"/>
    </xf>
    <xf numFmtId="203" fontId="15" fillId="0" borderId="6" xfId="15" applyFont="1" applyFill="1" applyBorder="1" applyAlignment="1">
      <alignment horizontal="center"/>
    </xf>
    <xf numFmtId="211" fontId="15" fillId="0" borderId="6" xfId="15" applyNumberFormat="1" applyFont="1" applyFill="1" applyBorder="1" applyAlignment="1">
      <alignment/>
    </xf>
    <xf numFmtId="211" fontId="15" fillId="0" borderId="0" xfId="15" applyNumberFormat="1" applyFont="1" applyFill="1" applyBorder="1" applyAlignment="1">
      <alignment/>
    </xf>
    <xf numFmtId="203" fontId="0" fillId="0" borderId="0" xfId="15" applyFont="1" applyAlignment="1">
      <alignment/>
    </xf>
    <xf numFmtId="203" fontId="0" fillId="0" borderId="2" xfId="15" applyFont="1" applyBorder="1" applyAlignment="1">
      <alignment horizontal="center"/>
    </xf>
    <xf numFmtId="0" fontId="25" fillId="0" borderId="7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Alignment="1">
      <alignment wrapText="1"/>
    </xf>
    <xf numFmtId="0" fontId="25" fillId="0" borderId="0" xfId="0" applyFont="1" applyFill="1" applyBorder="1" applyAlignment="1">
      <alignment horizontal="justify" vertical="justify" wrapText="1"/>
    </xf>
    <xf numFmtId="0" fontId="26" fillId="0" borderId="0" xfId="0" applyFont="1" applyAlignment="1">
      <alignment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INGRESSOS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3"/>
          <c:y val="0.19925"/>
          <c:w val="0.58025"/>
          <c:h val="0.4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INGRESSOS!$C$94</c:f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INGRESSOS!$D$95</c:f>
              <c:numCache>
                <c:ptCount val="1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INGRESSOS!$C$96</c:f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INGRESSOS!$C$97</c:f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INGRESSOS!$C$98</c:f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INGRESSOS!$C$99</c:f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INGRESSOS!$C$100</c:f>
            </c:numRef>
          </c:val>
        </c:ser>
        <c:axId val="42790633"/>
        <c:axId val="49571378"/>
      </c:barChart>
      <c:dateAx>
        <c:axId val="42790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Capítols d'ingressos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571378"/>
        <c:crosses val="autoZero"/>
        <c:auto val="0"/>
        <c:noMultiLvlLbl val="0"/>
      </c:dateAx>
      <c:valAx>
        <c:axId val="495713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Percentatge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7906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5"/>
          <c:y val="0.17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INGRESSOS 2003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INGRESSOS!$A$94:$A$100</c:f>
              <c:strCache>
                <c:ptCount val="7"/>
                <c:pt idx="0">
                  <c:v>CAPÍTOL I</c:v>
                </c:pt>
                <c:pt idx="1">
                  <c:v>CAPÍTOL II</c:v>
                </c:pt>
                <c:pt idx="2">
                  <c:v>CAPÍTOL III</c:v>
                </c:pt>
                <c:pt idx="3">
                  <c:v>CAPÍTOL IV</c:v>
                </c:pt>
                <c:pt idx="4">
                  <c:v>CAPÍTOL V</c:v>
                </c:pt>
                <c:pt idx="5">
                  <c:v>CAPÍTOL VII</c:v>
                </c:pt>
                <c:pt idx="6">
                  <c:v>CAPÍTOL IX</c:v>
                </c:pt>
              </c:strCache>
            </c:strRef>
          </c:cat>
          <c:val>
            <c:numRef>
              <c:f>INGRESSOS!$B$94:$B$100</c:f>
              <c:numCache>
                <c:ptCount val="7"/>
                <c:pt idx="0">
                  <c:v>409700</c:v>
                </c:pt>
                <c:pt idx="1">
                  <c:v>35000</c:v>
                </c:pt>
                <c:pt idx="2">
                  <c:v>117930</c:v>
                </c:pt>
                <c:pt idx="3">
                  <c:v>399534.64</c:v>
                </c:pt>
                <c:pt idx="4">
                  <c:v>29670</c:v>
                </c:pt>
                <c:pt idx="5">
                  <c:v>512784.48</c:v>
                </c:pt>
                <c:pt idx="6">
                  <c:v>626219.54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INGRESSOS!$A$94:$A$100</c:f>
              <c:strCache>
                <c:ptCount val="7"/>
                <c:pt idx="0">
                  <c:v>CAPÍTOL I</c:v>
                </c:pt>
                <c:pt idx="1">
                  <c:v>CAPÍTOL II</c:v>
                </c:pt>
                <c:pt idx="2">
                  <c:v>CAPÍTOL III</c:v>
                </c:pt>
                <c:pt idx="3">
                  <c:v>CAPÍTOL IV</c:v>
                </c:pt>
                <c:pt idx="4">
                  <c:v>CAPÍTOL V</c:v>
                </c:pt>
                <c:pt idx="5">
                  <c:v>CAPÍTOL VII</c:v>
                </c:pt>
                <c:pt idx="6">
                  <c:v>CAPÍTOL IX</c:v>
                </c:pt>
              </c:strCache>
            </c:strRef>
          </c:cat>
          <c:val>
            <c:numRef>
              <c:f>INGRESSOS!#REF!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t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676275</xdr:colOff>
      <xdr:row>120</xdr:row>
      <xdr:rowOff>180975</xdr:rowOff>
    </xdr:from>
    <xdr:to>
      <xdr:col>23</xdr:col>
      <xdr:colOff>733425</xdr:colOff>
      <xdr:row>134</xdr:row>
      <xdr:rowOff>152400</xdr:rowOff>
    </xdr:to>
    <xdr:graphicFrame>
      <xdr:nvGraphicFramePr>
        <xdr:cNvPr id="1" name="Chart 1"/>
        <xdr:cNvGraphicFramePr/>
      </xdr:nvGraphicFramePr>
      <xdr:xfrm>
        <a:off x="16440150" y="28270200"/>
        <a:ext cx="53911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333375</xdr:colOff>
      <xdr:row>132</xdr:row>
      <xdr:rowOff>180975</xdr:rowOff>
    </xdr:from>
    <xdr:to>
      <xdr:col>3</xdr:col>
      <xdr:colOff>0</xdr:colOff>
      <xdr:row>160</xdr:row>
      <xdr:rowOff>0</xdr:rowOff>
    </xdr:to>
    <xdr:graphicFrame>
      <xdr:nvGraphicFramePr>
        <xdr:cNvPr id="2" name="Chart 4"/>
        <xdr:cNvGraphicFramePr/>
      </xdr:nvGraphicFramePr>
      <xdr:xfrm>
        <a:off x="333375" y="31013400"/>
        <a:ext cx="4972050" cy="621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2.8515625" style="1" customWidth="1"/>
    <col min="2" max="2" width="32.421875" style="1" customWidth="1"/>
    <col min="3" max="3" width="16.00390625" style="29" customWidth="1"/>
    <col min="4" max="4" width="22.140625" style="0" customWidth="1"/>
    <col min="5" max="5" width="18.8515625" style="0" customWidth="1"/>
    <col min="6" max="6" width="12.7109375" style="0" customWidth="1"/>
    <col min="17" max="16384" width="11.421875" style="1" customWidth="1"/>
  </cols>
  <sheetData>
    <row r="1" spans="1:16" s="9" customFormat="1" ht="15.75">
      <c r="A1" s="77" t="s">
        <v>0</v>
      </c>
      <c r="B1" s="77" t="s">
        <v>1</v>
      </c>
      <c r="C1" s="143"/>
      <c r="D1" s="77" t="s">
        <v>481</v>
      </c>
      <c r="E1" s="144"/>
      <c r="F1" s="64"/>
      <c r="G1"/>
      <c r="H1"/>
      <c r="I1"/>
      <c r="J1"/>
      <c r="K1"/>
      <c r="L1"/>
      <c r="M1"/>
      <c r="N1"/>
      <c r="O1"/>
      <c r="P1"/>
    </row>
    <row r="2" spans="1:6" ht="15">
      <c r="A2" s="145"/>
      <c r="B2" s="145"/>
      <c r="C2" s="146"/>
      <c r="D2" s="99"/>
      <c r="E2" s="99"/>
      <c r="F2" s="53"/>
    </row>
    <row r="3" spans="1:16" s="12" customFormat="1" ht="15.75">
      <c r="A3" s="77" t="s">
        <v>2</v>
      </c>
      <c r="B3" s="77" t="s">
        <v>3</v>
      </c>
      <c r="C3" s="143"/>
      <c r="D3" s="81"/>
      <c r="E3" s="147"/>
      <c r="F3" s="53"/>
      <c r="G3"/>
      <c r="H3"/>
      <c r="I3"/>
      <c r="J3"/>
      <c r="K3"/>
      <c r="L3"/>
      <c r="M3"/>
      <c r="N3"/>
      <c r="O3"/>
      <c r="P3"/>
    </row>
    <row r="4" spans="1:16" s="13" customFormat="1" ht="76.5">
      <c r="A4" s="30"/>
      <c r="B4" s="205" t="s">
        <v>467</v>
      </c>
      <c r="C4" s="204"/>
      <c r="D4" s="30"/>
      <c r="E4" s="30"/>
      <c r="F4" s="30"/>
      <c r="G4"/>
      <c r="H4"/>
      <c r="I4"/>
      <c r="J4"/>
      <c r="K4"/>
      <c r="L4"/>
      <c r="M4"/>
      <c r="N4"/>
      <c r="O4"/>
      <c r="P4"/>
    </row>
    <row r="5" spans="1:6" ht="18">
      <c r="A5" s="148" t="s">
        <v>4</v>
      </c>
      <c r="B5" s="149" t="s">
        <v>5</v>
      </c>
      <c r="C5" s="150"/>
      <c r="D5" s="151">
        <v>29178.77</v>
      </c>
      <c r="E5" s="152"/>
      <c r="F5" s="50"/>
    </row>
    <row r="6" spans="1:6" ht="18">
      <c r="A6" s="6"/>
      <c r="B6" s="6" t="s">
        <v>438</v>
      </c>
      <c r="C6" s="138"/>
      <c r="D6" s="70">
        <v>711.83</v>
      </c>
      <c r="E6" s="54"/>
      <c r="F6" s="50"/>
    </row>
    <row r="7" spans="1:6" ht="18">
      <c r="A7" s="6"/>
      <c r="B7" s="6" t="s">
        <v>439</v>
      </c>
      <c r="C7" s="138"/>
      <c r="D7" s="70">
        <v>2489.35</v>
      </c>
      <c r="E7" s="54"/>
      <c r="F7" s="50"/>
    </row>
    <row r="8" spans="1:6" ht="18">
      <c r="A8" s="6"/>
      <c r="B8" s="6" t="s">
        <v>440</v>
      </c>
      <c r="C8" s="138"/>
      <c r="D8" s="70">
        <v>1729</v>
      </c>
      <c r="E8" s="54"/>
      <c r="F8" s="50"/>
    </row>
    <row r="9" spans="1:6" ht="18">
      <c r="A9" s="6"/>
      <c r="B9" s="6" t="s">
        <v>441</v>
      </c>
      <c r="C9" s="138"/>
      <c r="D9" s="70">
        <v>12426.94</v>
      </c>
      <c r="E9" s="139"/>
      <c r="F9" s="50"/>
    </row>
    <row r="10" spans="1:6" ht="18">
      <c r="A10" s="6"/>
      <c r="B10" s="6" t="s">
        <v>442</v>
      </c>
      <c r="C10" s="138"/>
      <c r="D10" s="70">
        <v>4806.17</v>
      </c>
      <c r="E10" s="54"/>
      <c r="F10" s="50"/>
    </row>
    <row r="11" spans="1:6" ht="18">
      <c r="A11" s="6"/>
      <c r="B11" s="6" t="s">
        <v>468</v>
      </c>
      <c r="C11" s="138"/>
      <c r="D11" s="62">
        <v>1452.14</v>
      </c>
      <c r="E11" s="54"/>
      <c r="F11" s="50"/>
    </row>
    <row r="12" spans="1:6" ht="18">
      <c r="A12" s="6"/>
      <c r="B12" s="6" t="s">
        <v>504</v>
      </c>
      <c r="C12" s="138"/>
      <c r="D12" s="62">
        <v>5563.34</v>
      </c>
      <c r="E12" s="54"/>
      <c r="F12" s="50"/>
    </row>
    <row r="13" spans="1:6" ht="18">
      <c r="A13" s="148" t="s">
        <v>416</v>
      </c>
      <c r="B13" s="149" t="s">
        <v>6</v>
      </c>
      <c r="C13" s="150"/>
      <c r="D13" s="151"/>
      <c r="E13" s="153"/>
      <c r="F13" s="50"/>
    </row>
    <row r="14" spans="1:6" ht="18">
      <c r="A14" s="6"/>
      <c r="B14" s="6" t="s">
        <v>443</v>
      </c>
      <c r="C14" s="138"/>
      <c r="D14" s="70">
        <v>6654.06</v>
      </c>
      <c r="E14" s="54"/>
      <c r="F14" s="50"/>
    </row>
    <row r="15" spans="1:6" ht="18">
      <c r="A15" s="6"/>
      <c r="B15" s="6" t="s">
        <v>444</v>
      </c>
      <c r="C15" s="138"/>
      <c r="D15" s="70">
        <v>3370.15</v>
      </c>
      <c r="E15" s="54"/>
      <c r="F15" s="50"/>
    </row>
    <row r="16" spans="1:6" ht="18">
      <c r="A16" s="6"/>
      <c r="B16" s="6" t="s">
        <v>445</v>
      </c>
      <c r="C16" s="138"/>
      <c r="D16" s="70">
        <v>3555.84</v>
      </c>
      <c r="E16" s="140"/>
      <c r="F16" s="50"/>
    </row>
    <row r="17" spans="1:6" ht="18">
      <c r="A17" s="6"/>
      <c r="B17" s="6" t="s">
        <v>442</v>
      </c>
      <c r="C17" s="138"/>
      <c r="D17" s="70">
        <v>8473.88</v>
      </c>
      <c r="E17" s="54"/>
      <c r="F17" s="50"/>
    </row>
    <row r="18" spans="1:6" ht="18">
      <c r="A18" s="6"/>
      <c r="B18" s="6" t="s">
        <v>446</v>
      </c>
      <c r="C18" s="138"/>
      <c r="D18" s="70">
        <v>20900</v>
      </c>
      <c r="E18" s="54"/>
      <c r="F18" s="50"/>
    </row>
    <row r="19" spans="1:16" s="7" customFormat="1" ht="14.25" customHeight="1">
      <c r="A19" s="154"/>
      <c r="B19" s="77" t="s">
        <v>417</v>
      </c>
      <c r="C19" s="128"/>
      <c r="D19" s="157">
        <v>42953.93</v>
      </c>
      <c r="E19" s="155"/>
      <c r="F19" s="50"/>
      <c r="G19"/>
      <c r="H19"/>
      <c r="I19"/>
      <c r="J19"/>
      <c r="K19"/>
      <c r="L19"/>
      <c r="M19"/>
      <c r="N19"/>
      <c r="O19"/>
      <c r="P19"/>
    </row>
    <row r="20" spans="1:6" ht="14.25" customHeight="1">
      <c r="A20" s="141"/>
      <c r="B20" s="6"/>
      <c r="C20" s="138"/>
      <c r="D20" s="142"/>
      <c r="E20" s="54"/>
      <c r="F20" s="50"/>
    </row>
    <row r="21" spans="1:16" s="31" customFormat="1" ht="18" customHeight="1">
      <c r="A21" s="154"/>
      <c r="B21" s="77" t="s">
        <v>7</v>
      </c>
      <c r="C21" s="128"/>
      <c r="D21" s="83">
        <v>72132.7</v>
      </c>
      <c r="E21" s="156"/>
      <c r="F21" s="92"/>
      <c r="G21"/>
      <c r="H21"/>
      <c r="I21"/>
      <c r="J21"/>
      <c r="K21"/>
      <c r="L21"/>
      <c r="M21"/>
      <c r="N21"/>
      <c r="O21"/>
      <c r="P21"/>
    </row>
    <row r="22" spans="3:16" s="6" customFormat="1" ht="15">
      <c r="C22" s="32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3:16" s="6" customFormat="1" ht="15">
      <c r="C23" s="32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spans="3:16" s="6" customFormat="1" ht="15">
      <c r="C24" s="32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pans="3:16" s="6" customFormat="1" ht="15">
      <c r="C25" s="32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3:16" s="6" customFormat="1" ht="15">
      <c r="C26" s="32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3:16" s="6" customFormat="1" ht="15">
      <c r="C27" s="32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3:16" s="6" customFormat="1" ht="15">
      <c r="C28" s="32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3:16" s="6" customFormat="1" ht="15">
      <c r="C29" s="32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3:16" s="6" customFormat="1" ht="15">
      <c r="C30" s="32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3:16" s="6" customFormat="1" ht="15">
      <c r="C31" s="32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</row>
    <row r="32" spans="3:16" s="6" customFormat="1" ht="15">
      <c r="C32" s="32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</row>
    <row r="33" spans="3:16" s="6" customFormat="1" ht="15">
      <c r="C33" s="32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</row>
    <row r="34" spans="3:16" s="6" customFormat="1" ht="15">
      <c r="C34" s="32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</row>
    <row r="35" spans="3:16" s="6" customFormat="1" ht="15">
      <c r="C35" s="32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</row>
    <row r="36" spans="3:16" s="6" customFormat="1" ht="15">
      <c r="C36" s="32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3:16" s="6" customFormat="1" ht="15">
      <c r="C37" s="32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</row>
    <row r="38" spans="3:16" s="6" customFormat="1" ht="15">
      <c r="C38" s="32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</row>
    <row r="39" spans="3:16" s="6" customFormat="1" ht="15">
      <c r="C39" s="32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</row>
    <row r="40" spans="3:16" s="6" customFormat="1" ht="15">
      <c r="C40" s="32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3:16" s="6" customFormat="1" ht="15">
      <c r="C41" s="32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</row>
    <row r="42" spans="3:16" s="6" customFormat="1" ht="15">
      <c r="C42" s="32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</row>
    <row r="43" spans="3:16" s="6" customFormat="1" ht="15">
      <c r="C43" s="32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</row>
    <row r="44" spans="3:16" s="6" customFormat="1" ht="15">
      <c r="C44" s="32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</row>
    <row r="45" spans="3:16" s="6" customFormat="1" ht="15">
      <c r="C45" s="32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</row>
    <row r="46" spans="3:16" s="6" customFormat="1" ht="15">
      <c r="C46" s="32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</row>
    <row r="47" spans="3:16" s="6" customFormat="1" ht="15">
      <c r="C47" s="32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</row>
    <row r="48" spans="3:16" s="6" customFormat="1" ht="15">
      <c r="C48" s="32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</row>
    <row r="49" spans="3:16" s="6" customFormat="1" ht="15">
      <c r="C49" s="32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</row>
    <row r="50" spans="3:16" s="6" customFormat="1" ht="15">
      <c r="C50" s="32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</row>
    <row r="51" spans="3:16" s="6" customFormat="1" ht="15">
      <c r="C51" s="32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</row>
    <row r="52" spans="3:16" s="6" customFormat="1" ht="15">
      <c r="C52" s="32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</row>
    <row r="53" spans="3:16" s="6" customFormat="1" ht="15">
      <c r="C53" s="32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</row>
    <row r="54" spans="3:16" s="6" customFormat="1" ht="15">
      <c r="C54" s="32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</row>
    <row r="55" spans="3:16" s="6" customFormat="1" ht="15">
      <c r="C55" s="32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</row>
    <row r="56" spans="3:16" s="6" customFormat="1" ht="15">
      <c r="C56" s="32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</row>
    <row r="57" spans="3:16" s="6" customFormat="1" ht="15">
      <c r="C57" s="32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</row>
    <row r="58" spans="3:16" s="6" customFormat="1" ht="15">
      <c r="C58" s="32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</row>
    <row r="59" spans="3:16" s="6" customFormat="1" ht="15">
      <c r="C59" s="32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</row>
    <row r="60" spans="3:16" s="6" customFormat="1" ht="15">
      <c r="C60" s="32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</row>
    <row r="61" spans="3:16" s="6" customFormat="1" ht="15">
      <c r="C61" s="32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</row>
    <row r="62" spans="3:16" s="6" customFormat="1" ht="15">
      <c r="C62" s="32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</row>
    <row r="63" spans="3:16" s="6" customFormat="1" ht="15">
      <c r="C63" s="32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</row>
    <row r="64" spans="3:16" s="6" customFormat="1" ht="15">
      <c r="C64" s="32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</row>
    <row r="65" spans="3:16" s="6" customFormat="1" ht="15">
      <c r="C65" s="32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</row>
    <row r="66" spans="3:16" s="6" customFormat="1" ht="15">
      <c r="C66" s="32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</row>
    <row r="67" spans="3:16" s="6" customFormat="1" ht="15">
      <c r="C67" s="32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</row>
    <row r="68" spans="3:16" s="6" customFormat="1" ht="15">
      <c r="C68" s="32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</row>
    <row r="69" spans="3:16" s="6" customFormat="1" ht="15">
      <c r="C69" s="32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</row>
    <row r="70" spans="3:16" s="6" customFormat="1" ht="15">
      <c r="C70" s="32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</row>
    <row r="71" spans="3:16" s="6" customFormat="1" ht="15">
      <c r="C71" s="32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</row>
    <row r="72" spans="3:16" s="6" customFormat="1" ht="15">
      <c r="C72" s="32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</row>
    <row r="73" spans="3:16" s="6" customFormat="1" ht="15">
      <c r="C73" s="32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</row>
    <row r="74" spans="3:16" s="6" customFormat="1" ht="15">
      <c r="C74" s="32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</row>
    <row r="75" spans="3:16" s="6" customFormat="1" ht="15">
      <c r="C75" s="32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</row>
    <row r="76" spans="3:16" s="6" customFormat="1" ht="15">
      <c r="C76" s="32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</row>
    <row r="77" spans="3:16" s="6" customFormat="1" ht="15">
      <c r="C77" s="32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</row>
    <row r="78" spans="3:16" s="6" customFormat="1" ht="15">
      <c r="C78" s="32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</row>
    <row r="79" spans="3:16" s="6" customFormat="1" ht="15">
      <c r="C79" s="32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</row>
    <row r="80" spans="1:16" s="6" customFormat="1" ht="15">
      <c r="A80" s="1"/>
      <c r="C80" s="32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</row>
  </sheetData>
  <sheetProtection password="C6CE" sheet="1" formatCells="0" formatColumns="0" formatRows="0" insertColumns="0" insertRows="0" insertHyperlinks="0" deleteColumns="0" deleteRows="0" sort="0" autoFilter="0" pivotTables="0"/>
  <printOptions/>
  <pageMargins left="2.362204724409449" right="0.1968503937007874" top="1.2" bottom="1" header="0" footer="0.3937007874015748"/>
  <pageSetup horizontalDpi="600" verticalDpi="600" orientation="landscape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15"/>
  <sheetViews>
    <sheetView zoomScale="75" zoomScaleNormal="75" workbookViewId="0" topLeftCell="A55">
      <pane xSplit="14970" topLeftCell="K1" activePane="topLeft" state="split"/>
      <selection pane="topLeft" activeCell="B27" sqref="B27"/>
      <selection pane="topRight" activeCell="K19" sqref="K19"/>
    </sheetView>
  </sheetViews>
  <sheetFormatPr defaultColWidth="11.421875" defaultRowHeight="12.75"/>
  <cols>
    <col min="1" max="1" width="19.7109375" style="1" customWidth="1"/>
    <col min="2" max="2" width="71.7109375" style="1" customWidth="1"/>
    <col min="3" max="3" width="24.7109375" style="26" hidden="1" customWidth="1"/>
    <col min="4" max="4" width="18.7109375" style="0" customWidth="1"/>
    <col min="5" max="5" width="3.421875" style="0" hidden="1" customWidth="1"/>
    <col min="6" max="6" width="14.00390625" style="0" customWidth="1"/>
    <col min="17" max="16384" width="11.421875" style="1" customWidth="1"/>
  </cols>
  <sheetData>
    <row r="1" spans="1:16" s="9" customFormat="1" ht="18" customHeight="1">
      <c r="A1" s="77" t="s">
        <v>0</v>
      </c>
      <c r="B1" s="77" t="s">
        <v>1</v>
      </c>
      <c r="C1" s="193">
        <v>2005</v>
      </c>
      <c r="D1" s="79">
        <v>2009</v>
      </c>
      <c r="E1" s="88" t="s">
        <v>365</v>
      </c>
      <c r="F1" s="64"/>
      <c r="G1" s="120"/>
      <c r="H1"/>
      <c r="I1"/>
      <c r="J1"/>
      <c r="K1"/>
      <c r="L1"/>
      <c r="M1"/>
      <c r="N1"/>
      <c r="O1"/>
      <c r="P1"/>
    </row>
    <row r="2" spans="1:16" s="12" customFormat="1" ht="15.75">
      <c r="A2" s="77" t="s">
        <v>8</v>
      </c>
      <c r="B2" s="77" t="s">
        <v>9</v>
      </c>
      <c r="C2" s="194"/>
      <c r="D2" s="154"/>
      <c r="E2" s="71"/>
      <c r="F2" s="30"/>
      <c r="G2"/>
      <c r="H2"/>
      <c r="I2"/>
      <c r="J2"/>
      <c r="K2"/>
      <c r="L2"/>
      <c r="M2"/>
      <c r="N2"/>
      <c r="O2"/>
      <c r="P2"/>
    </row>
    <row r="3" spans="1:16" s="13" customFormat="1" ht="15">
      <c r="A3" s="10"/>
      <c r="B3" s="10" t="s">
        <v>322</v>
      </c>
      <c r="C3" s="195"/>
      <c r="D3" s="10"/>
      <c r="E3" s="71"/>
      <c r="F3" s="30"/>
      <c r="G3"/>
      <c r="H3"/>
      <c r="I3"/>
      <c r="J3"/>
      <c r="K3"/>
      <c r="L3"/>
      <c r="M3"/>
      <c r="N3"/>
      <c r="O3"/>
      <c r="P3"/>
    </row>
    <row r="4" spans="1:16" s="13" customFormat="1" ht="15.75">
      <c r="A4" s="10"/>
      <c r="B4" s="10" t="s">
        <v>323</v>
      </c>
      <c r="C4" s="196" t="s">
        <v>340</v>
      </c>
      <c r="D4" s="64"/>
      <c r="E4" s="117"/>
      <c r="F4" s="30"/>
      <c r="G4"/>
      <c r="H4"/>
      <c r="I4"/>
      <c r="J4"/>
      <c r="K4"/>
      <c r="L4"/>
      <c r="M4"/>
      <c r="N4"/>
      <c r="O4"/>
      <c r="P4"/>
    </row>
    <row r="5" spans="1:7" ht="15.75">
      <c r="A5" s="6" t="s">
        <v>10</v>
      </c>
      <c r="B5" s="6" t="s">
        <v>11</v>
      </c>
      <c r="C5" s="197">
        <v>13522.32</v>
      </c>
      <c r="D5" s="95">
        <v>11408.16</v>
      </c>
      <c r="E5" s="118">
        <f>(D5-C5)/D5</f>
        <v>-0.18531998148693565</v>
      </c>
      <c r="F5" s="30"/>
      <c r="G5" s="45"/>
    </row>
    <row r="6" spans="1:7" ht="15.75">
      <c r="A6" s="6" t="s">
        <v>385</v>
      </c>
      <c r="B6" s="6" t="s">
        <v>386</v>
      </c>
      <c r="C6" s="197">
        <v>14185.03</v>
      </c>
      <c r="D6" s="95">
        <v>39382.98</v>
      </c>
      <c r="E6" s="118">
        <f aca="true" t="shared" si="0" ref="E6:E12">(D6-C6)/D6</f>
        <v>0.6398182666725576</v>
      </c>
      <c r="F6" s="30"/>
      <c r="G6" s="45"/>
    </row>
    <row r="7" spans="1:7" ht="15.75">
      <c r="A7" s="6" t="s">
        <v>12</v>
      </c>
      <c r="B7" s="6" t="s">
        <v>13</v>
      </c>
      <c r="C7" s="197">
        <v>6</v>
      </c>
      <c r="D7" s="95">
        <v>6</v>
      </c>
      <c r="E7" s="118">
        <f t="shared" si="0"/>
        <v>0</v>
      </c>
      <c r="F7" s="30"/>
      <c r="G7" s="45"/>
    </row>
    <row r="8" spans="1:7" ht="15.75">
      <c r="A8" s="6" t="s">
        <v>14</v>
      </c>
      <c r="B8" s="6" t="s">
        <v>15</v>
      </c>
      <c r="C8" s="197">
        <v>4000</v>
      </c>
      <c r="D8" s="95">
        <v>6000</v>
      </c>
      <c r="E8" s="118">
        <f t="shared" si="0"/>
        <v>0.3333333333333333</v>
      </c>
      <c r="F8" s="30"/>
      <c r="G8" s="45"/>
    </row>
    <row r="9" spans="1:7" ht="15.75">
      <c r="A9" s="6" t="s">
        <v>16</v>
      </c>
      <c r="B9" s="6" t="s">
        <v>17</v>
      </c>
      <c r="C9" s="197">
        <v>1800</v>
      </c>
      <c r="D9" s="95">
        <v>200</v>
      </c>
      <c r="E9" s="118">
        <f t="shared" si="0"/>
        <v>-8</v>
      </c>
      <c r="F9" s="30"/>
      <c r="G9" s="45"/>
    </row>
    <row r="10" spans="1:7" ht="15.75">
      <c r="A10" s="6" t="s">
        <v>18</v>
      </c>
      <c r="B10" s="6" t="s">
        <v>19</v>
      </c>
      <c r="C10" s="197">
        <v>6</v>
      </c>
      <c r="D10" s="95">
        <v>6</v>
      </c>
      <c r="E10" s="118">
        <f t="shared" si="0"/>
        <v>0</v>
      </c>
      <c r="F10" s="30"/>
      <c r="G10" s="45"/>
    </row>
    <row r="11" spans="1:7" ht="15.75">
      <c r="A11" s="6" t="s">
        <v>21</v>
      </c>
      <c r="B11" s="6" t="s">
        <v>22</v>
      </c>
      <c r="C11" s="197">
        <v>5000</v>
      </c>
      <c r="D11" s="95">
        <v>3500</v>
      </c>
      <c r="E11" s="118">
        <f t="shared" si="0"/>
        <v>-0.42857142857142855</v>
      </c>
      <c r="F11" s="30"/>
      <c r="G11" s="45"/>
    </row>
    <row r="12" spans="1:16" s="7" customFormat="1" ht="15.75">
      <c r="A12" s="77" t="s">
        <v>20</v>
      </c>
      <c r="B12" s="77"/>
      <c r="C12" s="198">
        <f>SUM(C5:C11)</f>
        <v>38519.35</v>
      </c>
      <c r="D12" s="96">
        <v>60503.14</v>
      </c>
      <c r="E12" s="119">
        <f t="shared" si="0"/>
        <v>0.3633495716090107</v>
      </c>
      <c r="F12" s="53"/>
      <c r="G12" s="116"/>
      <c r="H12"/>
      <c r="I12"/>
      <c r="J12"/>
      <c r="K12"/>
      <c r="L12"/>
      <c r="M12"/>
      <c r="N12"/>
      <c r="O12"/>
      <c r="P12"/>
    </row>
    <row r="13" spans="1:16" s="12" customFormat="1" ht="15.75">
      <c r="A13" s="77" t="s">
        <v>23</v>
      </c>
      <c r="B13" s="77" t="s">
        <v>24</v>
      </c>
      <c r="C13" s="143"/>
      <c r="D13" s="154"/>
      <c r="E13" s="121"/>
      <c r="F13"/>
      <c r="G13"/>
      <c r="H13"/>
      <c r="I13"/>
      <c r="J13"/>
      <c r="K13"/>
      <c r="L13"/>
      <c r="M13"/>
      <c r="N13"/>
      <c r="O13"/>
      <c r="P13"/>
    </row>
    <row r="14" spans="1:16" s="13" customFormat="1" ht="15.75">
      <c r="A14" s="10"/>
      <c r="B14" s="10" t="s">
        <v>400</v>
      </c>
      <c r="C14" s="199"/>
      <c r="D14" s="10"/>
      <c r="E14" s="121"/>
      <c r="F14"/>
      <c r="G14"/>
      <c r="H14"/>
      <c r="I14"/>
      <c r="J14"/>
      <c r="K14"/>
      <c r="L14"/>
      <c r="M14"/>
      <c r="N14"/>
      <c r="O14"/>
      <c r="P14"/>
    </row>
    <row r="15" spans="1:16" s="13" customFormat="1" ht="15.75">
      <c r="A15" s="10"/>
      <c r="B15" s="10" t="s">
        <v>317</v>
      </c>
      <c r="C15" s="199"/>
      <c r="D15" s="10"/>
      <c r="E15" s="121"/>
      <c r="F15"/>
      <c r="G15"/>
      <c r="H15"/>
      <c r="I15"/>
      <c r="J15"/>
      <c r="K15"/>
      <c r="L15"/>
      <c r="M15"/>
      <c r="N15"/>
      <c r="O15"/>
      <c r="P15"/>
    </row>
    <row r="16" spans="1:16" s="13" customFormat="1" ht="15.75">
      <c r="A16" s="10"/>
      <c r="B16" s="10" t="s">
        <v>318</v>
      </c>
      <c r="C16" s="199"/>
      <c r="D16" s="10"/>
      <c r="E16" s="121"/>
      <c r="F16"/>
      <c r="G16"/>
      <c r="H16"/>
      <c r="I16"/>
      <c r="J16"/>
      <c r="K16"/>
      <c r="L16"/>
      <c r="M16"/>
      <c r="N16"/>
      <c r="O16"/>
      <c r="P16"/>
    </row>
    <row r="17" spans="1:16" s="13" customFormat="1" ht="15.75">
      <c r="A17" s="10"/>
      <c r="B17" s="10" t="s">
        <v>319</v>
      </c>
      <c r="C17" s="199"/>
      <c r="D17" s="10"/>
      <c r="E17" s="121"/>
      <c r="F17"/>
      <c r="G17"/>
      <c r="H17"/>
      <c r="I17"/>
      <c r="J17"/>
      <c r="K17"/>
      <c r="L17"/>
      <c r="M17"/>
      <c r="N17"/>
      <c r="O17"/>
      <c r="P17"/>
    </row>
    <row r="18" spans="1:16" s="13" customFormat="1" ht="15.75">
      <c r="A18" s="10"/>
      <c r="B18" s="10" t="s">
        <v>320</v>
      </c>
      <c r="C18" s="199"/>
      <c r="D18" s="10"/>
      <c r="E18" s="121"/>
      <c r="F18"/>
      <c r="G18"/>
      <c r="H18"/>
      <c r="I18"/>
      <c r="J18"/>
      <c r="K18"/>
      <c r="L18"/>
      <c r="M18"/>
      <c r="N18"/>
      <c r="O18"/>
      <c r="P18"/>
    </row>
    <row r="19" spans="1:16" s="13" customFormat="1" ht="15.75">
      <c r="A19" s="10"/>
      <c r="B19" s="10" t="s">
        <v>321</v>
      </c>
      <c r="C19" s="199"/>
      <c r="D19" s="10"/>
      <c r="E19" s="121"/>
      <c r="F19"/>
      <c r="G19"/>
      <c r="H19"/>
      <c r="I19"/>
      <c r="J19"/>
      <c r="K19"/>
      <c r="L19"/>
      <c r="M19"/>
      <c r="N19"/>
      <c r="O19"/>
      <c r="P19"/>
    </row>
    <row r="20" spans="1:16" s="13" customFormat="1" ht="30">
      <c r="A20" s="10"/>
      <c r="B20" s="67" t="s">
        <v>532</v>
      </c>
      <c r="C20" s="199"/>
      <c r="D20" s="10"/>
      <c r="E20" s="122"/>
      <c r="F20"/>
      <c r="G20"/>
      <c r="H20"/>
      <c r="I20"/>
      <c r="J20"/>
      <c r="K20"/>
      <c r="L20"/>
      <c r="M20"/>
      <c r="N20"/>
      <c r="O20"/>
      <c r="P20"/>
    </row>
    <row r="21" spans="1:7" ht="15.75">
      <c r="A21" s="6" t="s">
        <v>25</v>
      </c>
      <c r="B21" s="6" t="s">
        <v>26</v>
      </c>
      <c r="C21" s="200">
        <v>25500</v>
      </c>
      <c r="D21" s="95">
        <v>34228.88</v>
      </c>
      <c r="E21" s="123">
        <f>(D21-C21)/D21</f>
        <v>0.255015063303269</v>
      </c>
      <c r="F21" s="87"/>
      <c r="G21" s="48"/>
    </row>
    <row r="22" spans="1:7" ht="15.75">
      <c r="A22" s="6" t="s">
        <v>27</v>
      </c>
      <c r="B22" s="6" t="s">
        <v>28</v>
      </c>
      <c r="C22" s="200">
        <v>16944</v>
      </c>
      <c r="D22" s="95">
        <v>21044.47</v>
      </c>
      <c r="E22" s="123">
        <f aca="true" t="shared" si="1" ref="E22:E62">(D22-C22)/D22</f>
        <v>0.194847862645151</v>
      </c>
      <c r="F22" s="87"/>
      <c r="G22" s="48"/>
    </row>
    <row r="23" spans="1:7" ht="15.75">
      <c r="A23" s="6" t="s">
        <v>463</v>
      </c>
      <c r="B23" s="6" t="s">
        <v>497</v>
      </c>
      <c r="C23" s="200">
        <v>17835.3</v>
      </c>
      <c r="D23" s="95">
        <v>20429.66</v>
      </c>
      <c r="E23" s="123">
        <f t="shared" si="1"/>
        <v>0.1269898764835049</v>
      </c>
      <c r="F23" s="87"/>
      <c r="G23" s="48"/>
    </row>
    <row r="24" spans="1:7" ht="15.75">
      <c r="A24" s="6" t="s">
        <v>361</v>
      </c>
      <c r="B24" s="6" t="s">
        <v>497</v>
      </c>
      <c r="C24" s="200">
        <v>7232.79</v>
      </c>
      <c r="D24" s="95">
        <v>10320</v>
      </c>
      <c r="E24" s="123">
        <f t="shared" si="1"/>
        <v>0.2991482558139535</v>
      </c>
      <c r="F24" s="87"/>
      <c r="G24" s="48"/>
    </row>
    <row r="25" spans="1:7" ht="15.75">
      <c r="A25" s="6" t="s">
        <v>362</v>
      </c>
      <c r="B25" s="6" t="s">
        <v>497</v>
      </c>
      <c r="C25" s="200">
        <v>6419.88</v>
      </c>
      <c r="D25" s="158">
        <v>9700</v>
      </c>
      <c r="E25" s="123">
        <f t="shared" si="1"/>
        <v>0.3381567010309278</v>
      </c>
      <c r="F25" s="87"/>
      <c r="G25" s="48"/>
    </row>
    <row r="26" spans="1:7" ht="15.75">
      <c r="A26" s="6" t="s">
        <v>485</v>
      </c>
      <c r="B26" s="6" t="s">
        <v>497</v>
      </c>
      <c r="C26" s="200"/>
      <c r="D26" s="158">
        <v>8000</v>
      </c>
      <c r="E26" s="123"/>
      <c r="F26" s="87"/>
      <c r="G26" s="48"/>
    </row>
    <row r="27" spans="1:7" ht="15.75">
      <c r="A27" s="6" t="s">
        <v>489</v>
      </c>
      <c r="B27" s="6" t="s">
        <v>497</v>
      </c>
      <c r="C27" s="200">
        <v>6120</v>
      </c>
      <c r="D27" s="95">
        <v>8300</v>
      </c>
      <c r="E27" s="123">
        <f t="shared" si="1"/>
        <v>0.26265060240963856</v>
      </c>
      <c r="F27" s="87"/>
      <c r="G27" s="48"/>
    </row>
    <row r="28" spans="1:7" ht="15.75">
      <c r="A28" s="6" t="s">
        <v>29</v>
      </c>
      <c r="B28" s="6" t="s">
        <v>519</v>
      </c>
      <c r="C28" s="200"/>
      <c r="D28" s="95">
        <v>2520</v>
      </c>
      <c r="E28" s="123"/>
      <c r="F28" s="87"/>
      <c r="G28" s="48"/>
    </row>
    <row r="29" spans="1:7" ht="15.75">
      <c r="A29" s="6" t="s">
        <v>30</v>
      </c>
      <c r="B29" s="6" t="s">
        <v>31</v>
      </c>
      <c r="C29" s="200">
        <v>2557</v>
      </c>
      <c r="D29" s="95">
        <v>2892.6</v>
      </c>
      <c r="E29" s="123">
        <f t="shared" si="1"/>
        <v>0.11602018944893865</v>
      </c>
      <c r="F29" s="87"/>
      <c r="G29" s="48"/>
    </row>
    <row r="30" spans="1:7" ht="15.75">
      <c r="A30" s="6" t="s">
        <v>328</v>
      </c>
      <c r="B30" s="6" t="s">
        <v>329</v>
      </c>
      <c r="C30" s="200">
        <v>1800</v>
      </c>
      <c r="D30" s="95">
        <v>2000</v>
      </c>
      <c r="E30" s="123">
        <f t="shared" si="1"/>
        <v>0.1</v>
      </c>
      <c r="F30" s="87"/>
      <c r="G30" s="48"/>
    </row>
    <row r="31" spans="1:7" ht="15.75">
      <c r="A31" s="6" t="s">
        <v>34</v>
      </c>
      <c r="B31" s="6" t="s">
        <v>32</v>
      </c>
      <c r="C31" s="200">
        <v>1200</v>
      </c>
      <c r="D31" s="95">
        <v>2000</v>
      </c>
      <c r="E31" s="123">
        <f t="shared" si="1"/>
        <v>0.4</v>
      </c>
      <c r="F31" s="87"/>
      <c r="G31" s="48"/>
    </row>
    <row r="32" spans="1:7" ht="15.75">
      <c r="A32" s="6" t="s">
        <v>33</v>
      </c>
      <c r="B32" s="6" t="s">
        <v>35</v>
      </c>
      <c r="C32" s="200">
        <v>4638.44</v>
      </c>
      <c r="D32" s="95">
        <v>6000</v>
      </c>
      <c r="E32" s="123">
        <f t="shared" si="1"/>
        <v>0.22692666666666672</v>
      </c>
      <c r="F32" s="87"/>
      <c r="G32" s="48"/>
    </row>
    <row r="33" spans="1:7" ht="15.75">
      <c r="A33" s="6" t="s">
        <v>36</v>
      </c>
      <c r="B33" s="6" t="s">
        <v>37</v>
      </c>
      <c r="C33" s="200">
        <v>300</v>
      </c>
      <c r="D33" s="95">
        <v>500</v>
      </c>
      <c r="E33" s="123">
        <f t="shared" si="1"/>
        <v>0.4</v>
      </c>
      <c r="F33" s="87"/>
      <c r="G33" s="48"/>
    </row>
    <row r="34" spans="1:7" ht="15.75">
      <c r="A34" s="124" t="s">
        <v>382</v>
      </c>
      <c r="B34" s="6" t="s">
        <v>484</v>
      </c>
      <c r="C34" s="200">
        <v>1700</v>
      </c>
      <c r="D34" s="95">
        <v>2600</v>
      </c>
      <c r="E34" s="123">
        <f t="shared" si="1"/>
        <v>0.34615384615384615</v>
      </c>
      <c r="F34" s="87"/>
      <c r="G34" s="48"/>
    </row>
    <row r="35" spans="1:7" ht="15.75">
      <c r="A35" s="6" t="s">
        <v>38</v>
      </c>
      <c r="B35" s="6" t="s">
        <v>39</v>
      </c>
      <c r="C35" s="200">
        <v>4000</v>
      </c>
      <c r="D35" s="95">
        <v>4000</v>
      </c>
      <c r="E35" s="123">
        <f t="shared" si="1"/>
        <v>0</v>
      </c>
      <c r="F35" s="87"/>
      <c r="G35" s="48"/>
    </row>
    <row r="36" spans="1:7" ht="30">
      <c r="A36" s="6" t="s">
        <v>40</v>
      </c>
      <c r="B36" s="130" t="s">
        <v>41</v>
      </c>
      <c r="C36" s="200">
        <v>1500</v>
      </c>
      <c r="D36" s="95">
        <v>1000</v>
      </c>
      <c r="E36" s="123">
        <f t="shared" si="1"/>
        <v>-0.5</v>
      </c>
      <c r="F36" s="87"/>
      <c r="G36" s="48"/>
    </row>
    <row r="37" spans="1:7" ht="15.75">
      <c r="A37" s="6" t="s">
        <v>42</v>
      </c>
      <c r="B37" s="6" t="s">
        <v>43</v>
      </c>
      <c r="C37" s="200">
        <v>2500</v>
      </c>
      <c r="D37" s="95">
        <v>3000</v>
      </c>
      <c r="E37" s="123">
        <f t="shared" si="1"/>
        <v>0.16666666666666666</v>
      </c>
      <c r="F37" s="87"/>
      <c r="G37" s="48"/>
    </row>
    <row r="38" spans="1:7" ht="15.75">
      <c r="A38" s="6" t="s">
        <v>44</v>
      </c>
      <c r="B38" s="6" t="s">
        <v>45</v>
      </c>
      <c r="C38" s="200">
        <v>60</v>
      </c>
      <c r="D38" s="95">
        <v>6</v>
      </c>
      <c r="E38" s="123">
        <f t="shared" si="1"/>
        <v>-9</v>
      </c>
      <c r="F38" s="87"/>
      <c r="G38" s="48"/>
    </row>
    <row r="39" spans="1:7" ht="15.75">
      <c r="A39" s="6" t="s">
        <v>46</v>
      </c>
      <c r="B39" s="6" t="s">
        <v>47</v>
      </c>
      <c r="C39" s="200">
        <v>3500</v>
      </c>
      <c r="D39" s="95">
        <v>3200</v>
      </c>
      <c r="E39" s="123">
        <f t="shared" si="1"/>
        <v>-0.09375</v>
      </c>
      <c r="F39" s="87"/>
      <c r="G39" s="48"/>
    </row>
    <row r="40" spans="1:7" ht="15.75">
      <c r="A40" s="6" t="s">
        <v>48</v>
      </c>
      <c r="B40" s="6" t="s">
        <v>49</v>
      </c>
      <c r="C40" s="200">
        <v>5000</v>
      </c>
      <c r="D40" s="95">
        <v>5000</v>
      </c>
      <c r="E40" s="123">
        <f t="shared" si="1"/>
        <v>0</v>
      </c>
      <c r="F40" s="87"/>
      <c r="G40" s="48"/>
    </row>
    <row r="41" spans="1:16" s="20" customFormat="1" ht="15.75">
      <c r="A41" s="24" t="s">
        <v>50</v>
      </c>
      <c r="B41" s="24" t="s">
        <v>464</v>
      </c>
      <c r="C41" s="200">
        <v>5500</v>
      </c>
      <c r="D41" s="95">
        <v>4000</v>
      </c>
      <c r="E41" s="123">
        <f t="shared" si="1"/>
        <v>-0.375</v>
      </c>
      <c r="F41" s="87"/>
      <c r="G41" s="48"/>
      <c r="H41" s="21"/>
      <c r="I41" s="21"/>
      <c r="J41" s="21"/>
      <c r="K41" s="21"/>
      <c r="L41" s="21"/>
      <c r="M41" s="21"/>
      <c r="N41" s="21"/>
      <c r="O41" s="21"/>
      <c r="P41" s="21"/>
    </row>
    <row r="42" spans="1:7" ht="15.75">
      <c r="A42" s="6" t="s">
        <v>51</v>
      </c>
      <c r="B42" s="6" t="s">
        <v>52</v>
      </c>
      <c r="C42" s="200">
        <v>500</v>
      </c>
      <c r="D42" s="95">
        <v>500</v>
      </c>
      <c r="E42" s="123">
        <f t="shared" si="1"/>
        <v>0</v>
      </c>
      <c r="F42" s="87"/>
      <c r="G42" s="48"/>
    </row>
    <row r="43" spans="1:7" ht="15.75">
      <c r="A43" s="6" t="s">
        <v>53</v>
      </c>
      <c r="B43" s="6" t="s">
        <v>465</v>
      </c>
      <c r="C43" s="200">
        <v>3000</v>
      </c>
      <c r="D43" s="95">
        <v>4000</v>
      </c>
      <c r="E43" s="123">
        <f t="shared" si="1"/>
        <v>0.25</v>
      </c>
      <c r="F43" s="87"/>
      <c r="G43" s="48"/>
    </row>
    <row r="44" spans="1:7" ht="15.75">
      <c r="A44" s="6" t="s">
        <v>73</v>
      </c>
      <c r="B44" s="6" t="s">
        <v>74</v>
      </c>
      <c r="C44" s="200">
        <v>600</v>
      </c>
      <c r="D44" s="95">
        <v>600</v>
      </c>
      <c r="E44" s="123">
        <f t="shared" si="1"/>
        <v>0</v>
      </c>
      <c r="F44" s="87"/>
      <c r="G44" s="48"/>
    </row>
    <row r="45" spans="1:7" ht="15.75">
      <c r="A45" s="6" t="s">
        <v>55</v>
      </c>
      <c r="B45" s="6" t="s">
        <v>56</v>
      </c>
      <c r="C45" s="200">
        <v>3000</v>
      </c>
      <c r="D45" s="95">
        <v>2000</v>
      </c>
      <c r="E45" s="123">
        <f t="shared" si="1"/>
        <v>-0.5</v>
      </c>
      <c r="F45" s="87"/>
      <c r="G45" s="48"/>
    </row>
    <row r="46" spans="1:7" ht="15.75">
      <c r="A46" s="6" t="s">
        <v>57</v>
      </c>
      <c r="B46" s="6" t="s">
        <v>22</v>
      </c>
      <c r="C46" s="200">
        <v>10000</v>
      </c>
      <c r="D46" s="95">
        <v>9200</v>
      </c>
      <c r="E46" s="123">
        <f t="shared" si="1"/>
        <v>-0.08695652173913043</v>
      </c>
      <c r="F46" s="87"/>
      <c r="G46" s="48"/>
    </row>
    <row r="47" spans="1:7" ht="15.75">
      <c r="A47" s="6" t="s">
        <v>363</v>
      </c>
      <c r="B47" s="6" t="s">
        <v>466</v>
      </c>
      <c r="C47" s="200">
        <v>0</v>
      </c>
      <c r="D47" s="95">
        <v>5000</v>
      </c>
      <c r="E47" s="123">
        <f t="shared" si="1"/>
        <v>1</v>
      </c>
      <c r="F47" s="87"/>
      <c r="G47" s="48"/>
    </row>
    <row r="48" spans="1:7" ht="15.75">
      <c r="A48" s="6" t="s">
        <v>363</v>
      </c>
      <c r="B48" s="6" t="s">
        <v>58</v>
      </c>
      <c r="C48" s="200">
        <v>400</v>
      </c>
      <c r="D48" s="95">
        <v>500</v>
      </c>
      <c r="E48" s="123">
        <f t="shared" si="1"/>
        <v>0.2</v>
      </c>
      <c r="F48" s="87"/>
      <c r="G48" s="48"/>
    </row>
    <row r="49" spans="1:7" ht="15.75">
      <c r="A49" s="6" t="s">
        <v>59</v>
      </c>
      <c r="B49" s="6" t="s">
        <v>60</v>
      </c>
      <c r="C49" s="200">
        <v>200</v>
      </c>
      <c r="D49" s="95">
        <v>250</v>
      </c>
      <c r="E49" s="123">
        <f t="shared" si="1"/>
        <v>0.2</v>
      </c>
      <c r="F49" s="87"/>
      <c r="G49" s="48"/>
    </row>
    <row r="50" spans="1:7" ht="15.75">
      <c r="A50" s="6" t="s">
        <v>61</v>
      </c>
      <c r="B50" s="6" t="s">
        <v>62</v>
      </c>
      <c r="C50" s="200">
        <v>5000</v>
      </c>
      <c r="D50" s="95">
        <v>8000</v>
      </c>
      <c r="E50" s="123">
        <f t="shared" si="1"/>
        <v>0.375</v>
      </c>
      <c r="F50" s="87"/>
      <c r="G50" s="48"/>
    </row>
    <row r="51" spans="1:7" ht="15.75">
      <c r="A51" s="6" t="s">
        <v>63</v>
      </c>
      <c r="B51" s="6" t="s">
        <v>64</v>
      </c>
      <c r="C51" s="200">
        <v>1500</v>
      </c>
      <c r="D51" s="95">
        <v>4000</v>
      </c>
      <c r="E51" s="123">
        <f t="shared" si="1"/>
        <v>0.625</v>
      </c>
      <c r="F51" s="87"/>
      <c r="G51" s="48"/>
    </row>
    <row r="52" spans="1:7" ht="15.75">
      <c r="A52" s="6" t="s">
        <v>65</v>
      </c>
      <c r="B52" s="6" t="s">
        <v>325</v>
      </c>
      <c r="C52" s="200">
        <v>3000</v>
      </c>
      <c r="D52" s="95">
        <v>3000</v>
      </c>
      <c r="E52" s="123">
        <f t="shared" si="1"/>
        <v>0</v>
      </c>
      <c r="F52" s="87"/>
      <c r="G52" s="48"/>
    </row>
    <row r="53" spans="1:7" ht="15.75">
      <c r="A53" s="6" t="s">
        <v>66</v>
      </c>
      <c r="B53" s="6" t="s">
        <v>67</v>
      </c>
      <c r="C53" s="200">
        <v>300</v>
      </c>
      <c r="D53" s="95">
        <v>300</v>
      </c>
      <c r="E53" s="123">
        <f t="shared" si="1"/>
        <v>0</v>
      </c>
      <c r="F53" s="87"/>
      <c r="G53" s="48"/>
    </row>
    <row r="54" spans="1:7" ht="15.75">
      <c r="A54" s="6" t="s">
        <v>69</v>
      </c>
      <c r="B54" s="6" t="s">
        <v>68</v>
      </c>
      <c r="C54" s="200">
        <v>60</v>
      </c>
      <c r="D54" s="95">
        <v>100</v>
      </c>
      <c r="E54" s="123">
        <f t="shared" si="1"/>
        <v>0.4</v>
      </c>
      <c r="F54" s="87"/>
      <c r="G54" s="48"/>
    </row>
    <row r="55" spans="1:7" ht="15.75">
      <c r="A55" s="6" t="s">
        <v>486</v>
      </c>
      <c r="B55" s="6" t="s">
        <v>324</v>
      </c>
      <c r="C55" s="200">
        <v>1400</v>
      </c>
      <c r="D55" s="95">
        <v>2371.72</v>
      </c>
      <c r="E55" s="123">
        <f t="shared" si="1"/>
        <v>0.4097110957448602</v>
      </c>
      <c r="F55" s="87"/>
      <c r="G55" s="48"/>
    </row>
    <row r="56" spans="1:7" ht="15.75">
      <c r="A56" s="6" t="s">
        <v>487</v>
      </c>
      <c r="B56" s="6" t="s">
        <v>488</v>
      </c>
      <c r="C56" s="200"/>
      <c r="D56" s="95">
        <v>675</v>
      </c>
      <c r="E56" s="123"/>
      <c r="F56" s="87"/>
      <c r="G56" s="48"/>
    </row>
    <row r="57" spans="1:7" ht="15.75">
      <c r="A57" s="6" t="s">
        <v>70</v>
      </c>
      <c r="B57" s="6" t="s">
        <v>462</v>
      </c>
      <c r="C57" s="200">
        <v>500</v>
      </c>
      <c r="D57" s="95">
        <v>450</v>
      </c>
      <c r="E57" s="123">
        <f t="shared" si="1"/>
        <v>-0.1111111111111111</v>
      </c>
      <c r="F57" s="87"/>
      <c r="G57" s="48"/>
    </row>
    <row r="58" spans="1:7" ht="15.75">
      <c r="A58" s="6" t="s">
        <v>383</v>
      </c>
      <c r="B58" s="6" t="s">
        <v>330</v>
      </c>
      <c r="C58" s="200">
        <v>6</v>
      </c>
      <c r="D58" s="95">
        <v>6</v>
      </c>
      <c r="E58" s="123">
        <f t="shared" si="1"/>
        <v>0</v>
      </c>
      <c r="F58" s="87"/>
      <c r="G58" s="48"/>
    </row>
    <row r="59" spans="1:7" ht="15.75">
      <c r="A59" s="6"/>
      <c r="B59" s="6"/>
      <c r="C59" s="200">
        <v>1900</v>
      </c>
      <c r="D59" s="95"/>
      <c r="E59" s="123" t="e">
        <f t="shared" si="1"/>
        <v>#DIV/0!</v>
      </c>
      <c r="F59" s="87"/>
      <c r="G59" s="48"/>
    </row>
    <row r="60" spans="1:16" s="7" customFormat="1" ht="15.75" customHeight="1">
      <c r="A60" s="77" t="s">
        <v>71</v>
      </c>
      <c r="B60" s="77"/>
      <c r="C60" s="201">
        <f>SUM(C21:C59)</f>
        <v>145673.41</v>
      </c>
      <c r="D60" s="129">
        <f>SUM(D21:D59)</f>
        <v>191694.33</v>
      </c>
      <c r="E60" s="127">
        <f t="shared" si="1"/>
        <v>0.24007449776944362</v>
      </c>
      <c r="F60" s="126"/>
      <c r="G60" s="59"/>
      <c r="H60"/>
      <c r="I60"/>
      <c r="J60"/>
      <c r="K60"/>
      <c r="L60"/>
      <c r="M60"/>
      <c r="N60"/>
      <c r="O60"/>
      <c r="P60"/>
    </row>
    <row r="61" spans="1:16" s="2" customFormat="1" ht="15.75" customHeight="1">
      <c r="A61" s="47"/>
      <c r="B61" s="47"/>
      <c r="C61" s="202"/>
      <c r="D61" s="126"/>
      <c r="E61" s="127"/>
      <c r="F61" s="126"/>
      <c r="G61" s="58"/>
      <c r="H61"/>
      <c r="I61"/>
      <c r="J61"/>
      <c r="K61"/>
      <c r="L61"/>
      <c r="M61"/>
      <c r="N61"/>
      <c r="O61"/>
      <c r="P61"/>
    </row>
    <row r="62" spans="1:16" s="23" customFormat="1" ht="15.75">
      <c r="A62" s="47"/>
      <c r="B62" s="77" t="s">
        <v>72</v>
      </c>
      <c r="C62" s="201">
        <f>SUM(C60:C61)</f>
        <v>145673.41</v>
      </c>
      <c r="D62" s="83">
        <f>D60+D12</f>
        <v>252197.46999999997</v>
      </c>
      <c r="E62" s="127">
        <f t="shared" si="1"/>
        <v>0.4223835393749191</v>
      </c>
      <c r="F62" s="62"/>
      <c r="G62" s="59"/>
      <c r="H62" s="25"/>
      <c r="I62" s="25"/>
      <c r="J62" s="25"/>
      <c r="K62" s="25"/>
      <c r="L62" s="25"/>
      <c r="M62" s="25"/>
      <c r="N62" s="25"/>
      <c r="O62" s="25"/>
      <c r="P62" s="25"/>
    </row>
    <row r="63" ht="18">
      <c r="C63" s="28"/>
    </row>
    <row r="64" ht="18">
      <c r="C64" s="28"/>
    </row>
    <row r="65" ht="18">
      <c r="C65" s="28"/>
    </row>
    <row r="66" ht="18">
      <c r="C66" s="28"/>
    </row>
    <row r="67" ht="18">
      <c r="C67" s="28"/>
    </row>
    <row r="68" ht="18">
      <c r="C68" s="28"/>
    </row>
    <row r="69" ht="18">
      <c r="C69" s="28"/>
    </row>
    <row r="70" ht="18">
      <c r="C70" s="28"/>
    </row>
    <row r="71" ht="18">
      <c r="C71" s="28"/>
    </row>
    <row r="72" ht="18">
      <c r="C72" s="28"/>
    </row>
    <row r="73" ht="18">
      <c r="C73" s="28"/>
    </row>
    <row r="74" ht="18">
      <c r="C74" s="28"/>
    </row>
    <row r="75" ht="18">
      <c r="C75" s="28"/>
    </row>
    <row r="76" ht="18">
      <c r="C76" s="28"/>
    </row>
    <row r="77" ht="18">
      <c r="C77" s="28"/>
    </row>
    <row r="78" ht="18">
      <c r="C78" s="28"/>
    </row>
    <row r="79" ht="18">
      <c r="C79" s="28"/>
    </row>
    <row r="80" ht="18">
      <c r="C80" s="28"/>
    </row>
    <row r="81" ht="18">
      <c r="C81" s="28"/>
    </row>
    <row r="82" ht="18">
      <c r="C82" s="28"/>
    </row>
    <row r="83" ht="18">
      <c r="C83" s="28"/>
    </row>
    <row r="84" ht="18">
      <c r="C84" s="28"/>
    </row>
    <row r="85" ht="18">
      <c r="C85" s="28"/>
    </row>
    <row r="86" ht="18">
      <c r="C86" s="28"/>
    </row>
    <row r="87" ht="18">
      <c r="C87" s="28"/>
    </row>
    <row r="88" ht="18">
      <c r="C88" s="28"/>
    </row>
    <row r="89" ht="18">
      <c r="C89" s="28"/>
    </row>
    <row r="90" ht="18">
      <c r="C90" s="28"/>
    </row>
    <row r="91" ht="18">
      <c r="C91" s="28"/>
    </row>
    <row r="92" ht="18">
      <c r="C92" s="28"/>
    </row>
    <row r="93" ht="18">
      <c r="C93" s="28"/>
    </row>
    <row r="94" ht="18">
      <c r="C94" s="28"/>
    </row>
    <row r="95" ht="18">
      <c r="C95" s="28"/>
    </row>
    <row r="96" ht="18">
      <c r="C96" s="28"/>
    </row>
    <row r="97" ht="18">
      <c r="C97" s="28"/>
    </row>
    <row r="98" ht="18">
      <c r="C98" s="28"/>
    </row>
    <row r="99" ht="18">
      <c r="C99" s="28"/>
    </row>
    <row r="100" ht="18">
      <c r="C100" s="28"/>
    </row>
    <row r="101" ht="18">
      <c r="C101" s="28"/>
    </row>
    <row r="102" ht="18">
      <c r="C102" s="28"/>
    </row>
    <row r="103" ht="18">
      <c r="C103" s="28"/>
    </row>
    <row r="104" ht="18">
      <c r="C104" s="28"/>
    </row>
    <row r="105" ht="18">
      <c r="C105" s="28"/>
    </row>
    <row r="106" ht="18">
      <c r="C106" s="28"/>
    </row>
    <row r="107" ht="18">
      <c r="C107" s="28"/>
    </row>
    <row r="108" ht="18">
      <c r="C108" s="28"/>
    </row>
    <row r="109" ht="18">
      <c r="C109" s="28"/>
    </row>
    <row r="110" ht="18">
      <c r="C110" s="28"/>
    </row>
    <row r="111" ht="18">
      <c r="C111" s="28"/>
    </row>
    <row r="112" ht="18">
      <c r="C112" s="28"/>
    </row>
    <row r="113" ht="18">
      <c r="C113" s="28"/>
    </row>
    <row r="114" ht="18">
      <c r="C114" s="28"/>
    </row>
    <row r="115" ht="18">
      <c r="C115" s="28"/>
    </row>
  </sheetData>
  <sheetProtection password="C6CE" sheet="1" formatCells="0" formatColumns="0" formatRows="0" insertColumns="0" insertRows="0" insertHyperlinks="0" deleteColumns="0" deleteRows="0" sort="0" autoFilter="0" pivotTables="0"/>
  <printOptions/>
  <pageMargins left="0.5905511811023623" right="0.1968503937007874" top="0.3937007874015748" bottom="0.3937007874015748" header="0" footer="0"/>
  <pageSetup horizontalDpi="300" verticalDpi="300" orientation="landscape" paperSize="9" r:id="rId3"/>
  <headerFooter alignWithMargins="0">
    <oddFooter>&amp;C&amp;A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73"/>
  <sheetViews>
    <sheetView workbookViewId="0" topLeftCell="A37">
      <selection activeCell="B50" sqref="B50"/>
    </sheetView>
  </sheetViews>
  <sheetFormatPr defaultColWidth="11.421875" defaultRowHeight="12.75"/>
  <cols>
    <col min="1" max="1" width="22.140625" style="22" customWidth="1"/>
    <col min="2" max="2" width="57.421875" style="1" customWidth="1"/>
    <col min="3" max="3" width="25.8515625" style="26" hidden="1" customWidth="1"/>
    <col min="4" max="4" width="20.7109375" style="0" customWidth="1"/>
    <col min="5" max="5" width="12.140625" style="0" hidden="1" customWidth="1"/>
    <col min="6" max="6" width="17.57421875" style="0" customWidth="1"/>
    <col min="7" max="7" width="15.7109375" style="0" bestFit="1" customWidth="1"/>
    <col min="19" max="16384" width="11.421875" style="1" customWidth="1"/>
  </cols>
  <sheetData>
    <row r="1" spans="1:18" s="9" customFormat="1" ht="18">
      <c r="A1" s="76" t="s">
        <v>243</v>
      </c>
      <c r="B1" s="77" t="s">
        <v>1</v>
      </c>
      <c r="C1" s="78">
        <v>2005</v>
      </c>
      <c r="D1" s="84">
        <v>2009</v>
      </c>
      <c r="E1" s="65" t="s">
        <v>365</v>
      </c>
      <c r="F1" s="66"/>
      <c r="G1" s="57"/>
      <c r="H1"/>
      <c r="I1"/>
      <c r="J1"/>
      <c r="K1"/>
      <c r="L1"/>
      <c r="M1"/>
      <c r="N1"/>
      <c r="O1"/>
      <c r="P1"/>
      <c r="Q1"/>
      <c r="R1"/>
    </row>
    <row r="2" spans="1:18" s="12" customFormat="1" ht="16.5" customHeight="1">
      <c r="A2" s="72" t="s">
        <v>244</v>
      </c>
      <c r="B2" s="73" t="s">
        <v>245</v>
      </c>
      <c r="C2" s="74"/>
      <c r="D2" s="75"/>
      <c r="E2" s="53"/>
      <c r="F2" s="53"/>
      <c r="G2" s="25"/>
      <c r="H2"/>
      <c r="I2"/>
      <c r="J2"/>
      <c r="K2"/>
      <c r="L2"/>
      <c r="M2"/>
      <c r="N2"/>
      <c r="O2"/>
      <c r="P2"/>
      <c r="Q2"/>
      <c r="R2"/>
    </row>
    <row r="3" spans="1:7" ht="16.5" customHeight="1">
      <c r="A3" s="60" t="s">
        <v>246</v>
      </c>
      <c r="B3" s="10" t="s">
        <v>247</v>
      </c>
      <c r="C3" s="61">
        <v>4000</v>
      </c>
      <c r="D3" s="62">
        <v>3700</v>
      </c>
      <c r="E3" s="51"/>
      <c r="F3" s="62"/>
      <c r="G3" s="58"/>
    </row>
    <row r="4" spans="1:7" ht="16.5" customHeight="1">
      <c r="A4" s="60" t="s">
        <v>248</v>
      </c>
      <c r="B4" s="10" t="s">
        <v>249</v>
      </c>
      <c r="C4" s="61">
        <v>112000</v>
      </c>
      <c r="D4" s="62">
        <v>300000</v>
      </c>
      <c r="E4" s="51"/>
      <c r="F4" s="62"/>
      <c r="G4" s="58"/>
    </row>
    <row r="5" spans="1:7" ht="16.5" customHeight="1">
      <c r="A5" s="60" t="s">
        <v>250</v>
      </c>
      <c r="B5" s="10" t="s">
        <v>251</v>
      </c>
      <c r="C5" s="61">
        <v>62000</v>
      </c>
      <c r="D5" s="62">
        <v>82000</v>
      </c>
      <c r="E5" s="51"/>
      <c r="F5" s="62"/>
      <c r="G5" s="58"/>
    </row>
    <row r="6" spans="1:7" ht="16.5" customHeight="1">
      <c r="A6" s="60" t="s">
        <v>252</v>
      </c>
      <c r="B6" s="10" t="s">
        <v>253</v>
      </c>
      <c r="C6" s="61">
        <v>4000</v>
      </c>
      <c r="D6" s="62">
        <v>20000</v>
      </c>
      <c r="E6" s="51"/>
      <c r="F6" s="62"/>
      <c r="G6" s="58"/>
    </row>
    <row r="7" spans="1:7" ht="16.5" customHeight="1">
      <c r="A7" s="60" t="s">
        <v>254</v>
      </c>
      <c r="B7" s="10" t="s">
        <v>255</v>
      </c>
      <c r="C7" s="61">
        <v>6000</v>
      </c>
      <c r="D7" s="62">
        <v>4000</v>
      </c>
      <c r="E7" s="51"/>
      <c r="F7" s="62"/>
      <c r="G7" s="58"/>
    </row>
    <row r="8" spans="1:18" s="7" customFormat="1" ht="16.5" customHeight="1">
      <c r="A8" s="76" t="s">
        <v>256</v>
      </c>
      <c r="B8" s="77"/>
      <c r="C8" s="82">
        <f>SUM(C3:C7)</f>
        <v>188000</v>
      </c>
      <c r="D8" s="83">
        <f>SUM(D3:D7)</f>
        <v>409700</v>
      </c>
      <c r="E8" s="55">
        <f>(D8-C8)/D8</f>
        <v>0.5411276543812545</v>
      </c>
      <c r="F8" s="46"/>
      <c r="G8" s="207"/>
      <c r="H8"/>
      <c r="I8"/>
      <c r="J8"/>
      <c r="K8"/>
      <c r="L8"/>
      <c r="M8"/>
      <c r="N8"/>
      <c r="O8"/>
      <c r="P8"/>
      <c r="Q8"/>
      <c r="R8"/>
    </row>
    <row r="9" spans="1:18" s="12" customFormat="1" ht="16.5" customHeight="1">
      <c r="A9" s="76" t="s">
        <v>257</v>
      </c>
      <c r="B9" s="77" t="s">
        <v>258</v>
      </c>
      <c r="C9" s="80"/>
      <c r="D9" s="81"/>
      <c r="E9" s="53"/>
      <c r="F9" s="53"/>
      <c r="G9" s="208"/>
      <c r="H9"/>
      <c r="I9"/>
      <c r="J9"/>
      <c r="K9"/>
      <c r="L9"/>
      <c r="M9"/>
      <c r="N9"/>
      <c r="O9"/>
      <c r="P9"/>
      <c r="Q9"/>
      <c r="R9"/>
    </row>
    <row r="10" spans="1:7" ht="33" customHeight="1">
      <c r="A10" s="60" t="s">
        <v>259</v>
      </c>
      <c r="B10" s="67" t="s">
        <v>366</v>
      </c>
      <c r="C10" s="68">
        <v>90000</v>
      </c>
      <c r="D10" s="62">
        <v>35000</v>
      </c>
      <c r="E10" s="51"/>
      <c r="F10" s="62"/>
      <c r="G10" s="58"/>
    </row>
    <row r="11" spans="1:18" s="7" customFormat="1" ht="16.5" customHeight="1">
      <c r="A11" s="76" t="s">
        <v>260</v>
      </c>
      <c r="B11" s="77"/>
      <c r="C11" s="85">
        <f>SUM(C10:C10)</f>
        <v>90000</v>
      </c>
      <c r="D11" s="83">
        <v>35000</v>
      </c>
      <c r="E11" s="52">
        <f>(C11-D11)/C11</f>
        <v>0.6111111111111112</v>
      </c>
      <c r="F11" s="46"/>
      <c r="G11" s="59"/>
      <c r="H11"/>
      <c r="I11"/>
      <c r="J11"/>
      <c r="K11"/>
      <c r="L11"/>
      <c r="M11"/>
      <c r="N11"/>
      <c r="O11"/>
      <c r="P11"/>
      <c r="Q11"/>
      <c r="R11"/>
    </row>
    <row r="12" spans="1:18" s="12" customFormat="1" ht="16.5" customHeight="1">
      <c r="A12" s="76" t="s">
        <v>261</v>
      </c>
      <c r="B12" s="77" t="s">
        <v>262</v>
      </c>
      <c r="C12" s="80"/>
      <c r="D12" s="81"/>
      <c r="E12" s="53"/>
      <c r="F12" s="53"/>
      <c r="G12" s="58"/>
      <c r="H12"/>
      <c r="I12"/>
      <c r="J12"/>
      <c r="K12"/>
      <c r="L12"/>
      <c r="M12"/>
      <c r="N12"/>
      <c r="O12"/>
      <c r="P12"/>
      <c r="Q12"/>
      <c r="R12"/>
    </row>
    <row r="13" spans="1:7" ht="16.5" customHeight="1">
      <c r="A13" s="24" t="s">
        <v>263</v>
      </c>
      <c r="B13" s="6" t="s">
        <v>264</v>
      </c>
      <c r="C13" s="69">
        <v>1200</v>
      </c>
      <c r="D13" s="70">
        <v>2000</v>
      </c>
      <c r="E13" s="54"/>
      <c r="F13" s="70"/>
      <c r="G13" s="48"/>
    </row>
    <row r="14" spans="1:7" ht="16.5" customHeight="1">
      <c r="A14" s="24" t="s">
        <v>265</v>
      </c>
      <c r="B14" s="6" t="s">
        <v>266</v>
      </c>
      <c r="C14" s="69">
        <v>2349.65</v>
      </c>
      <c r="D14" s="70">
        <v>2400</v>
      </c>
      <c r="E14" s="54"/>
      <c r="F14" s="70"/>
      <c r="G14" s="48"/>
    </row>
    <row r="15" spans="1:7" ht="16.5" customHeight="1">
      <c r="A15" s="24" t="s">
        <v>267</v>
      </c>
      <c r="B15" s="6" t="s">
        <v>268</v>
      </c>
      <c r="C15" s="69">
        <v>300</v>
      </c>
      <c r="D15" s="70">
        <v>300</v>
      </c>
      <c r="E15" s="54"/>
      <c r="F15" s="70"/>
      <c r="G15" s="48"/>
    </row>
    <row r="16" spans="1:7" ht="16.5" customHeight="1">
      <c r="A16" s="24" t="s">
        <v>269</v>
      </c>
      <c r="B16" s="6" t="s">
        <v>270</v>
      </c>
      <c r="C16" s="69">
        <v>14500</v>
      </c>
      <c r="D16" s="70">
        <v>5700</v>
      </c>
      <c r="E16" s="54"/>
      <c r="F16" s="70"/>
      <c r="G16" s="48"/>
    </row>
    <row r="17" spans="1:7" ht="16.5" customHeight="1">
      <c r="A17" s="24" t="s">
        <v>271</v>
      </c>
      <c r="B17" s="6" t="s">
        <v>272</v>
      </c>
      <c r="C17" s="69">
        <v>32100</v>
      </c>
      <c r="D17" s="70">
        <v>47080</v>
      </c>
      <c r="E17" s="54"/>
      <c r="F17" s="70"/>
      <c r="G17" s="48"/>
    </row>
    <row r="18" spans="1:7" ht="16.5" customHeight="1">
      <c r="A18" s="24" t="s">
        <v>273</v>
      </c>
      <c r="B18" s="6" t="s">
        <v>274</v>
      </c>
      <c r="C18" s="69">
        <v>1500</v>
      </c>
      <c r="D18" s="70">
        <v>1920</v>
      </c>
      <c r="E18" s="54"/>
      <c r="F18" s="70"/>
      <c r="G18" s="48"/>
    </row>
    <row r="19" spans="1:7" ht="16.5" customHeight="1">
      <c r="A19" s="24" t="s">
        <v>398</v>
      </c>
      <c r="B19" s="6" t="s">
        <v>399</v>
      </c>
      <c r="C19" s="69">
        <v>500</v>
      </c>
      <c r="D19" s="70">
        <v>500</v>
      </c>
      <c r="E19" s="54"/>
      <c r="F19" s="70"/>
      <c r="G19" s="48"/>
    </row>
    <row r="20" spans="1:7" ht="16.5" customHeight="1">
      <c r="A20" s="24" t="s">
        <v>275</v>
      </c>
      <c r="B20" s="6" t="s">
        <v>276</v>
      </c>
      <c r="C20" s="69">
        <v>600</v>
      </c>
      <c r="D20" s="70">
        <v>600</v>
      </c>
      <c r="E20" s="54"/>
      <c r="F20" s="70"/>
      <c r="G20" s="48"/>
    </row>
    <row r="21" spans="1:7" ht="16.5" customHeight="1">
      <c r="A21" s="24" t="s">
        <v>277</v>
      </c>
      <c r="B21" s="6" t="s">
        <v>278</v>
      </c>
      <c r="C21" s="69">
        <v>10000</v>
      </c>
      <c r="D21" s="70">
        <v>15000</v>
      </c>
      <c r="E21" s="54"/>
      <c r="F21" s="70"/>
      <c r="G21" s="48"/>
    </row>
    <row r="22" spans="1:7" ht="16.5" customHeight="1">
      <c r="A22" s="24" t="s">
        <v>279</v>
      </c>
      <c r="B22" s="6" t="s">
        <v>280</v>
      </c>
      <c r="C22" s="69">
        <v>90</v>
      </c>
      <c r="D22" s="70">
        <v>90</v>
      </c>
      <c r="E22" s="54"/>
      <c r="F22" s="70"/>
      <c r="G22" s="48"/>
    </row>
    <row r="23" spans="1:7" ht="16.5" customHeight="1">
      <c r="A23" s="24" t="s">
        <v>281</v>
      </c>
      <c r="B23" s="6" t="s">
        <v>282</v>
      </c>
      <c r="C23" s="69">
        <v>180</v>
      </c>
      <c r="D23" s="70">
        <v>90</v>
      </c>
      <c r="E23" s="54"/>
      <c r="F23" s="70"/>
      <c r="G23" s="48"/>
    </row>
    <row r="24" spans="1:7" ht="16.5" customHeight="1">
      <c r="A24" s="24" t="s">
        <v>283</v>
      </c>
      <c r="B24" s="6" t="s">
        <v>284</v>
      </c>
      <c r="C24" s="69">
        <v>35000</v>
      </c>
      <c r="D24" s="70">
        <v>30000</v>
      </c>
      <c r="E24" s="54"/>
      <c r="F24" s="70"/>
      <c r="G24" s="48"/>
    </row>
    <row r="25" spans="1:7" ht="16.5" customHeight="1">
      <c r="A25" s="24" t="s">
        <v>285</v>
      </c>
      <c r="B25" s="6" t="s">
        <v>286</v>
      </c>
      <c r="C25" s="69">
        <v>600</v>
      </c>
      <c r="D25" s="70">
        <v>600</v>
      </c>
      <c r="E25" s="54"/>
      <c r="F25" s="70"/>
      <c r="G25" s="48"/>
    </row>
    <row r="26" spans="1:7" ht="16.5" customHeight="1">
      <c r="A26" s="24" t="s">
        <v>287</v>
      </c>
      <c r="B26" s="6" t="s">
        <v>289</v>
      </c>
      <c r="C26" s="69">
        <v>600</v>
      </c>
      <c r="D26" s="70">
        <v>600</v>
      </c>
      <c r="E26" s="54"/>
      <c r="F26" s="70"/>
      <c r="G26" s="48"/>
    </row>
    <row r="27" spans="1:7" ht="16.5" customHeight="1">
      <c r="A27" s="60" t="s">
        <v>461</v>
      </c>
      <c r="B27" s="6" t="s">
        <v>288</v>
      </c>
      <c r="C27" s="69"/>
      <c r="D27" s="70">
        <v>600</v>
      </c>
      <c r="E27" s="54"/>
      <c r="F27" s="70"/>
      <c r="G27" s="48"/>
    </row>
    <row r="28" spans="1:7" ht="16.5" customHeight="1">
      <c r="A28" s="24" t="s">
        <v>418</v>
      </c>
      <c r="B28" s="6" t="s">
        <v>429</v>
      </c>
      <c r="C28" s="69">
        <v>600</v>
      </c>
      <c r="D28" s="70">
        <v>10450</v>
      </c>
      <c r="E28" s="54"/>
      <c r="F28" s="70"/>
      <c r="G28" s="48"/>
    </row>
    <row r="29" spans="1:18" s="7" customFormat="1" ht="22.5" customHeight="1">
      <c r="A29" s="76" t="s">
        <v>290</v>
      </c>
      <c r="B29" s="77"/>
      <c r="C29" s="82">
        <f>SUM(C13:C28)</f>
        <v>100119.65</v>
      </c>
      <c r="D29" s="83">
        <f>SUM(D13:D28)</f>
        <v>117930</v>
      </c>
      <c r="E29" s="52">
        <f>(D29-C29)/D29</f>
        <v>0.15102476045111513</v>
      </c>
      <c r="F29" s="46"/>
      <c r="G29" s="59"/>
      <c r="H29"/>
      <c r="I29"/>
      <c r="J29"/>
      <c r="K29"/>
      <c r="L29"/>
      <c r="M29"/>
      <c r="N29"/>
      <c r="O29"/>
      <c r="P29"/>
      <c r="Q29"/>
      <c r="R29"/>
    </row>
    <row r="30" spans="1:18" s="12" customFormat="1" ht="18">
      <c r="A30" s="76" t="s">
        <v>291</v>
      </c>
      <c r="B30" s="77" t="s">
        <v>353</v>
      </c>
      <c r="C30" s="93"/>
      <c r="D30" s="81"/>
      <c r="E30" s="53"/>
      <c r="F30" s="53"/>
      <c r="G30" s="58"/>
      <c r="H30"/>
      <c r="I30"/>
      <c r="J30"/>
      <c r="K30"/>
      <c r="L30"/>
      <c r="M30"/>
      <c r="N30"/>
      <c r="O30"/>
      <c r="P30"/>
      <c r="Q30"/>
      <c r="R30"/>
    </row>
    <row r="31" spans="1:7" ht="18">
      <c r="A31" s="86" t="s">
        <v>292</v>
      </c>
      <c r="B31" s="6" t="s">
        <v>293</v>
      </c>
      <c r="C31" s="69">
        <v>150000</v>
      </c>
      <c r="D31" s="95">
        <v>233000</v>
      </c>
      <c r="E31" s="54"/>
      <c r="F31" s="87"/>
      <c r="G31" s="50"/>
    </row>
    <row r="32" spans="1:7" ht="18" hidden="1">
      <c r="A32" s="86"/>
      <c r="B32" s="6"/>
      <c r="C32" s="69"/>
      <c r="D32" s="95"/>
      <c r="E32" s="54"/>
      <c r="F32" s="87"/>
      <c r="G32" s="50"/>
    </row>
    <row r="33" spans="1:7" ht="18">
      <c r="A33" s="86" t="s">
        <v>389</v>
      </c>
      <c r="B33" s="6" t="s">
        <v>294</v>
      </c>
      <c r="C33" s="69">
        <v>1400</v>
      </c>
      <c r="D33" s="95">
        <v>1650</v>
      </c>
      <c r="E33" s="54"/>
      <c r="F33" s="87"/>
      <c r="G33" s="50"/>
    </row>
    <row r="34" spans="1:7" ht="18">
      <c r="A34" s="86" t="s">
        <v>335</v>
      </c>
      <c r="B34" s="6" t="s">
        <v>392</v>
      </c>
      <c r="C34" s="69">
        <v>47727</v>
      </c>
      <c r="D34" s="95">
        <v>65000</v>
      </c>
      <c r="E34" s="54"/>
      <c r="F34" s="87"/>
      <c r="G34" s="50"/>
    </row>
    <row r="35" spans="1:7" ht="18">
      <c r="A35" s="24" t="s">
        <v>390</v>
      </c>
      <c r="B35" s="6" t="s">
        <v>356</v>
      </c>
      <c r="C35" s="69">
        <v>3000</v>
      </c>
      <c r="D35" s="95">
        <v>6000</v>
      </c>
      <c r="E35" s="54"/>
      <c r="F35" s="87"/>
      <c r="G35" s="50"/>
    </row>
    <row r="36" spans="1:7" ht="18">
      <c r="A36" s="86" t="s">
        <v>411</v>
      </c>
      <c r="B36" s="6" t="s">
        <v>394</v>
      </c>
      <c r="C36" s="69">
        <v>11353.11</v>
      </c>
      <c r="D36" s="95">
        <v>8200</v>
      </c>
      <c r="E36" s="54"/>
      <c r="F36" s="87"/>
      <c r="G36" s="50"/>
    </row>
    <row r="37" spans="1:7" ht="18">
      <c r="A37" s="86" t="s">
        <v>413</v>
      </c>
      <c r="B37" s="6" t="s">
        <v>393</v>
      </c>
      <c r="C37" s="69">
        <v>2400</v>
      </c>
      <c r="D37" s="95">
        <v>3000</v>
      </c>
      <c r="E37" s="54"/>
      <c r="F37" s="87"/>
      <c r="G37" s="50"/>
    </row>
    <row r="38" spans="1:7" ht="18">
      <c r="A38" s="86" t="s">
        <v>391</v>
      </c>
      <c r="B38" s="6" t="s">
        <v>337</v>
      </c>
      <c r="C38" s="69">
        <v>6000</v>
      </c>
      <c r="D38" s="95">
        <v>6200</v>
      </c>
      <c r="E38" s="54"/>
      <c r="F38" s="87"/>
      <c r="G38" s="50"/>
    </row>
    <row r="39" spans="1:7" ht="18">
      <c r="A39" s="86" t="s">
        <v>426</v>
      </c>
      <c r="B39" s="6" t="s">
        <v>505</v>
      </c>
      <c r="C39" s="69"/>
      <c r="D39" s="95">
        <v>53434.64</v>
      </c>
      <c r="E39" s="54"/>
      <c r="F39" s="87"/>
      <c r="G39" s="50"/>
    </row>
    <row r="40" spans="1:7" ht="18">
      <c r="A40" s="86" t="s">
        <v>511</v>
      </c>
      <c r="B40" s="6" t="s">
        <v>512</v>
      </c>
      <c r="C40" s="69"/>
      <c r="D40" s="95">
        <v>5000</v>
      </c>
      <c r="E40" s="54"/>
      <c r="F40" s="87"/>
      <c r="G40" s="50"/>
    </row>
    <row r="41" spans="1:7" ht="18">
      <c r="A41" s="86" t="s">
        <v>513</v>
      </c>
      <c r="B41" s="6" t="s">
        <v>514</v>
      </c>
      <c r="C41" s="69"/>
      <c r="D41" s="95">
        <v>1500</v>
      </c>
      <c r="E41" s="54"/>
      <c r="F41" s="87"/>
      <c r="G41" s="50"/>
    </row>
    <row r="42" spans="1:7" ht="18">
      <c r="A42" s="86" t="s">
        <v>295</v>
      </c>
      <c r="B42" s="6" t="s">
        <v>477</v>
      </c>
      <c r="C42" s="69">
        <v>6</v>
      </c>
      <c r="D42" s="95">
        <v>5000</v>
      </c>
      <c r="E42" s="54"/>
      <c r="F42" s="87"/>
      <c r="G42" s="50"/>
    </row>
    <row r="43" spans="1:7" ht="18">
      <c r="A43" s="86" t="s">
        <v>516</v>
      </c>
      <c r="B43" s="6" t="s">
        <v>517</v>
      </c>
      <c r="C43" s="69"/>
      <c r="D43" s="95">
        <v>1000</v>
      </c>
      <c r="E43" s="54"/>
      <c r="F43" s="87"/>
      <c r="G43" s="50"/>
    </row>
    <row r="44" spans="1:7" ht="18">
      <c r="A44" s="86" t="s">
        <v>427</v>
      </c>
      <c r="B44" s="6" t="s">
        <v>515</v>
      </c>
      <c r="C44" s="69">
        <v>3000</v>
      </c>
      <c r="D44" s="95">
        <v>2300</v>
      </c>
      <c r="E44" s="54"/>
      <c r="F44" s="87"/>
      <c r="G44" s="50"/>
    </row>
    <row r="45" spans="1:7" ht="18">
      <c r="A45" s="86" t="s">
        <v>449</v>
      </c>
      <c r="B45" s="6" t="s">
        <v>460</v>
      </c>
      <c r="C45" s="69"/>
      <c r="D45" s="95">
        <v>3000</v>
      </c>
      <c r="E45" s="54"/>
      <c r="F45" s="87"/>
      <c r="G45" s="50"/>
    </row>
    <row r="46" spans="1:7" ht="18">
      <c r="A46" s="86" t="s">
        <v>410</v>
      </c>
      <c r="B46" s="6" t="s">
        <v>478</v>
      </c>
      <c r="C46" s="69">
        <v>1200</v>
      </c>
      <c r="D46" s="95">
        <v>1500</v>
      </c>
      <c r="E46" s="54"/>
      <c r="F46" s="87"/>
      <c r="G46" s="50"/>
    </row>
    <row r="47" spans="1:7" ht="18">
      <c r="A47" s="86" t="s">
        <v>419</v>
      </c>
      <c r="B47" s="6" t="s">
        <v>448</v>
      </c>
      <c r="C47" s="69"/>
      <c r="D47" s="95">
        <v>1500</v>
      </c>
      <c r="E47" s="54"/>
      <c r="F47" s="87"/>
      <c r="G47" s="50"/>
    </row>
    <row r="48" spans="1:7" ht="18">
      <c r="A48" s="86" t="s">
        <v>450</v>
      </c>
      <c r="B48" s="6" t="s">
        <v>520</v>
      </c>
      <c r="C48" s="69"/>
      <c r="D48" s="95">
        <v>1500</v>
      </c>
      <c r="E48" s="54"/>
      <c r="F48" s="87"/>
      <c r="G48" s="50"/>
    </row>
    <row r="49" spans="1:7" ht="18">
      <c r="A49" s="86" t="s">
        <v>521</v>
      </c>
      <c r="B49" s="6" t="s">
        <v>473</v>
      </c>
      <c r="C49" s="69"/>
      <c r="D49" s="95">
        <v>750</v>
      </c>
      <c r="E49" s="54"/>
      <c r="F49" s="87"/>
      <c r="G49" s="50"/>
    </row>
    <row r="50" spans="1:18" s="7" customFormat="1" ht="20.25" customHeight="1">
      <c r="A50" s="76" t="s">
        <v>296</v>
      </c>
      <c r="B50" s="77"/>
      <c r="C50" s="85">
        <f>SUM(C31:C45)</f>
        <v>224886.11</v>
      </c>
      <c r="D50" s="96">
        <f>SUM(D31:D49)</f>
        <v>399534.64</v>
      </c>
      <c r="E50" s="52">
        <f>(D50-C50)/D50</f>
        <v>0.4371298819046079</v>
      </c>
      <c r="F50" s="89"/>
      <c r="G50" s="90"/>
      <c r="H50"/>
      <c r="I50"/>
      <c r="J50"/>
      <c r="K50"/>
      <c r="L50"/>
      <c r="M50"/>
      <c r="N50"/>
      <c r="O50"/>
      <c r="P50"/>
      <c r="Q50"/>
      <c r="R50"/>
    </row>
    <row r="51" spans="1:7" ht="18">
      <c r="A51" s="60"/>
      <c r="B51" s="10"/>
      <c r="C51" s="91"/>
      <c r="D51" s="53"/>
      <c r="E51" s="53"/>
      <c r="F51" s="53"/>
      <c r="G51" s="92"/>
    </row>
    <row r="52" spans="1:18" s="12" customFormat="1" ht="18">
      <c r="A52" s="76" t="s">
        <v>297</v>
      </c>
      <c r="B52" s="77" t="s">
        <v>298</v>
      </c>
      <c r="C52" s="93"/>
      <c r="D52" s="81"/>
      <c r="E52" s="53"/>
      <c r="F52" s="53"/>
      <c r="G52" s="50"/>
      <c r="H52"/>
      <c r="I52"/>
      <c r="J52"/>
      <c r="K52"/>
      <c r="L52"/>
      <c r="M52"/>
      <c r="N52"/>
      <c r="O52"/>
      <c r="P52"/>
      <c r="Q52"/>
      <c r="R52"/>
    </row>
    <row r="53" spans="1:7" ht="18">
      <c r="A53" s="24" t="s">
        <v>299</v>
      </c>
      <c r="B53" s="6" t="s">
        <v>300</v>
      </c>
      <c r="C53" s="69">
        <v>1500</v>
      </c>
      <c r="D53" s="70">
        <v>1000</v>
      </c>
      <c r="E53" s="54"/>
      <c r="F53" s="70"/>
      <c r="G53" s="50"/>
    </row>
    <row r="54" spans="1:7" ht="18">
      <c r="A54" s="24" t="s">
        <v>301</v>
      </c>
      <c r="B54" s="6" t="s">
        <v>302</v>
      </c>
      <c r="C54" s="69">
        <v>1000</v>
      </c>
      <c r="D54" s="70">
        <v>9840</v>
      </c>
      <c r="E54" s="54"/>
      <c r="F54" s="70"/>
      <c r="G54" s="50"/>
    </row>
    <row r="55" spans="1:7" ht="18">
      <c r="A55" s="24" t="s">
        <v>303</v>
      </c>
      <c r="B55" s="6" t="s">
        <v>304</v>
      </c>
      <c r="C55" s="69">
        <v>3000</v>
      </c>
      <c r="D55" s="70">
        <v>800</v>
      </c>
      <c r="E55" s="54"/>
      <c r="F55" s="70"/>
      <c r="G55" s="50"/>
    </row>
    <row r="56" spans="1:7" ht="18">
      <c r="A56" s="24" t="s">
        <v>305</v>
      </c>
      <c r="B56" s="6" t="s">
        <v>357</v>
      </c>
      <c r="C56" s="69">
        <v>30</v>
      </c>
      <c r="D56" s="70">
        <v>30</v>
      </c>
      <c r="E56" s="54"/>
      <c r="F56" s="70"/>
      <c r="G56" s="50"/>
    </row>
    <row r="57" spans="1:7" ht="18">
      <c r="A57" s="24" t="s">
        <v>306</v>
      </c>
      <c r="B57" s="6" t="s">
        <v>307</v>
      </c>
      <c r="C57" s="69">
        <v>3000</v>
      </c>
      <c r="D57" s="70">
        <v>11000</v>
      </c>
      <c r="E57" s="54"/>
      <c r="F57" s="70"/>
      <c r="G57" s="50"/>
    </row>
    <row r="58" spans="1:7" ht="18" hidden="1">
      <c r="A58" s="86"/>
      <c r="B58" s="6"/>
      <c r="C58" s="69"/>
      <c r="D58" s="70"/>
      <c r="E58" s="54"/>
      <c r="F58" s="70"/>
      <c r="G58" s="50"/>
    </row>
    <row r="59" spans="1:7" ht="18">
      <c r="A59" s="86" t="s">
        <v>428</v>
      </c>
      <c r="B59" s="6" t="s">
        <v>360</v>
      </c>
      <c r="C59" s="69">
        <v>5000</v>
      </c>
      <c r="D59" s="70">
        <v>7000</v>
      </c>
      <c r="E59" s="54"/>
      <c r="F59" s="70"/>
      <c r="G59" s="50"/>
    </row>
    <row r="60" spans="1:18" s="7" customFormat="1" ht="18">
      <c r="A60" s="76" t="s">
        <v>308</v>
      </c>
      <c r="B60" s="77"/>
      <c r="C60" s="82">
        <f>SUM(C53:C59)</f>
        <v>13530</v>
      </c>
      <c r="D60" s="83">
        <f>SUM(D53:D59)</f>
        <v>29670</v>
      </c>
      <c r="E60" s="52">
        <f>(D60-C60)/D60</f>
        <v>0.5439838220424671</v>
      </c>
      <c r="F60" s="46"/>
      <c r="G60" s="206"/>
      <c r="H60"/>
      <c r="I60"/>
      <c r="J60"/>
      <c r="K60"/>
      <c r="L60"/>
      <c r="M60"/>
      <c r="N60"/>
      <c r="O60"/>
      <c r="P60"/>
      <c r="Q60"/>
      <c r="R60"/>
    </row>
    <row r="61" spans="1:18" s="17" customFormat="1" ht="18">
      <c r="A61" s="76"/>
      <c r="B61" s="77"/>
      <c r="C61" s="82"/>
      <c r="D61" s="83"/>
      <c r="E61" s="52"/>
      <c r="F61" s="46"/>
      <c r="G61" s="94"/>
      <c r="H61"/>
      <c r="I61"/>
      <c r="J61"/>
      <c r="K61"/>
      <c r="L61"/>
      <c r="M61"/>
      <c r="N61"/>
      <c r="O61"/>
      <c r="P61"/>
      <c r="Q61"/>
      <c r="R61"/>
    </row>
    <row r="62" spans="1:18" s="12" customFormat="1" ht="18">
      <c r="A62" s="76" t="s">
        <v>309</v>
      </c>
      <c r="B62" s="77" t="s">
        <v>310</v>
      </c>
      <c r="C62" s="93"/>
      <c r="D62" s="81"/>
      <c r="E62" s="53"/>
      <c r="F62" s="53"/>
      <c r="G62" s="49"/>
      <c r="H62"/>
      <c r="I62"/>
      <c r="J62"/>
      <c r="K62"/>
      <c r="L62"/>
      <c r="M62"/>
      <c r="N62"/>
      <c r="O62"/>
      <c r="P62"/>
      <c r="Q62"/>
      <c r="R62"/>
    </row>
    <row r="63" spans="1:7" ht="18">
      <c r="A63" s="60" t="s">
        <v>311</v>
      </c>
      <c r="B63" s="10" t="s">
        <v>420</v>
      </c>
      <c r="C63" s="61"/>
      <c r="D63" s="62">
        <v>31931.48</v>
      </c>
      <c r="E63" s="51"/>
      <c r="F63" s="62"/>
      <c r="G63" s="49"/>
    </row>
    <row r="64" spans="1:7" ht="18">
      <c r="A64" s="60" t="s">
        <v>422</v>
      </c>
      <c r="B64" s="10" t="s">
        <v>451</v>
      </c>
      <c r="C64" s="61"/>
      <c r="D64" s="62">
        <v>270000</v>
      </c>
      <c r="E64" s="51"/>
      <c r="F64" s="62"/>
      <c r="G64" s="49"/>
    </row>
    <row r="65" spans="1:7" ht="18">
      <c r="A65" s="97" t="s">
        <v>380</v>
      </c>
      <c r="B65" s="10" t="s">
        <v>479</v>
      </c>
      <c r="C65" s="61"/>
      <c r="D65" s="62">
        <v>185000</v>
      </c>
      <c r="E65" s="51"/>
      <c r="F65" s="62"/>
      <c r="G65" s="49"/>
    </row>
    <row r="66" spans="1:7" ht="18" hidden="1">
      <c r="A66" s="60"/>
      <c r="B66" s="10"/>
      <c r="C66" s="61"/>
      <c r="D66" s="62"/>
      <c r="E66" s="51"/>
      <c r="F66" s="62"/>
      <c r="G66" s="49"/>
    </row>
    <row r="67" spans="1:7" ht="18" hidden="1">
      <c r="A67" s="60"/>
      <c r="B67" s="10"/>
      <c r="C67" s="61"/>
      <c r="D67" s="62"/>
      <c r="E67" s="51"/>
      <c r="F67" s="62"/>
      <c r="G67" s="49"/>
    </row>
    <row r="68" spans="1:7" ht="18">
      <c r="A68" s="60" t="s">
        <v>507</v>
      </c>
      <c r="B68" s="10" t="s">
        <v>508</v>
      </c>
      <c r="C68" s="61"/>
      <c r="D68" s="62">
        <v>14500</v>
      </c>
      <c r="E68" s="51"/>
      <c r="F68" s="62"/>
      <c r="G68" s="49"/>
    </row>
    <row r="69" spans="1:7" ht="18">
      <c r="A69" s="60" t="s">
        <v>395</v>
      </c>
      <c r="B69" s="10" t="s">
        <v>480</v>
      </c>
      <c r="C69" s="61"/>
      <c r="D69" s="62">
        <v>500</v>
      </c>
      <c r="E69" s="51"/>
      <c r="F69" s="62"/>
      <c r="G69" s="49"/>
    </row>
    <row r="70" spans="1:7" ht="18">
      <c r="A70" s="60" t="s">
        <v>396</v>
      </c>
      <c r="B70" s="10" t="s">
        <v>506</v>
      </c>
      <c r="C70" s="61"/>
      <c r="D70" s="62">
        <v>3500</v>
      </c>
      <c r="E70" s="51"/>
      <c r="F70" s="62"/>
      <c r="G70" s="49"/>
    </row>
    <row r="71" spans="1:7" ht="18">
      <c r="A71" s="60" t="s">
        <v>452</v>
      </c>
      <c r="B71" s="10" t="s">
        <v>458</v>
      </c>
      <c r="C71" s="61"/>
      <c r="D71" s="62">
        <v>4124</v>
      </c>
      <c r="E71" s="51"/>
      <c r="F71" s="62"/>
      <c r="G71" s="49"/>
    </row>
    <row r="72" spans="1:7" ht="18">
      <c r="A72" s="60" t="s">
        <v>509</v>
      </c>
      <c r="B72" s="10" t="s">
        <v>510</v>
      </c>
      <c r="C72" s="61"/>
      <c r="D72" s="62">
        <v>1500</v>
      </c>
      <c r="E72" s="51"/>
      <c r="F72" s="62"/>
      <c r="G72" s="49"/>
    </row>
    <row r="73" spans="1:7" ht="18">
      <c r="A73" s="60" t="s">
        <v>381</v>
      </c>
      <c r="B73" s="10" t="s">
        <v>421</v>
      </c>
      <c r="C73" s="61"/>
      <c r="D73" s="62">
        <v>1729</v>
      </c>
      <c r="E73" s="51"/>
      <c r="F73" s="10"/>
      <c r="G73" s="49"/>
    </row>
    <row r="74" spans="1:18" s="7" customFormat="1" ht="15.75" customHeight="1">
      <c r="A74" s="76" t="s">
        <v>312</v>
      </c>
      <c r="B74" s="77"/>
      <c r="C74" s="82">
        <f>SUM(C63:C66)</f>
        <v>0</v>
      </c>
      <c r="D74" s="83">
        <v>512784.48</v>
      </c>
      <c r="E74" s="52">
        <f>(D74-C74)/D74</f>
        <v>1</v>
      </c>
      <c r="F74" s="46"/>
      <c r="G74" s="59"/>
      <c r="H74"/>
      <c r="I74"/>
      <c r="J74"/>
      <c r="K74"/>
      <c r="L74"/>
      <c r="M74"/>
      <c r="N74"/>
      <c r="O74"/>
      <c r="P74"/>
      <c r="Q74"/>
      <c r="R74"/>
    </row>
    <row r="75" spans="1:18" s="12" customFormat="1" ht="18">
      <c r="A75" s="76" t="s">
        <v>313</v>
      </c>
      <c r="B75" s="77" t="s">
        <v>314</v>
      </c>
      <c r="C75" s="93"/>
      <c r="D75" s="81"/>
      <c r="E75" s="53"/>
      <c r="F75" s="53"/>
      <c r="G75" s="49"/>
      <c r="H75"/>
      <c r="I75"/>
      <c r="J75"/>
      <c r="K75"/>
      <c r="L75"/>
      <c r="M75"/>
      <c r="N75"/>
      <c r="O75"/>
      <c r="P75"/>
      <c r="Q75"/>
      <c r="R75"/>
    </row>
    <row r="76" spans="1:7" ht="18">
      <c r="A76" s="24" t="s">
        <v>414</v>
      </c>
      <c r="B76" s="6" t="s">
        <v>482</v>
      </c>
      <c r="C76" s="69">
        <v>37683.68</v>
      </c>
      <c r="D76" s="70">
        <v>573000</v>
      </c>
      <c r="E76" s="54"/>
      <c r="F76" s="70"/>
      <c r="G76" s="49"/>
    </row>
    <row r="77" spans="1:7" ht="18">
      <c r="A77" s="24" t="s">
        <v>456</v>
      </c>
      <c r="B77" s="10" t="s">
        <v>475</v>
      </c>
      <c r="C77" s="69"/>
      <c r="D77" s="70">
        <v>53218.5</v>
      </c>
      <c r="E77" s="54"/>
      <c r="F77" s="70"/>
      <c r="G77" s="49"/>
    </row>
    <row r="78" spans="1:7" ht="18">
      <c r="A78" s="24">
        <v>917.05</v>
      </c>
      <c r="B78" s="6" t="s">
        <v>459</v>
      </c>
      <c r="C78" s="69"/>
      <c r="D78" s="70">
        <v>1.04</v>
      </c>
      <c r="E78" s="54"/>
      <c r="F78" s="70"/>
      <c r="G78" s="49"/>
    </row>
    <row r="79" spans="1:18" s="7" customFormat="1" ht="16.5" customHeight="1">
      <c r="A79" s="76" t="s">
        <v>315</v>
      </c>
      <c r="B79" s="77"/>
      <c r="C79" s="82">
        <f>SUM(C76:C76)</f>
        <v>37683.68</v>
      </c>
      <c r="D79" s="83">
        <f>SUM(D76:D78)</f>
        <v>626219.54</v>
      </c>
      <c r="E79" s="52">
        <f>(D79-C79)/D79</f>
        <v>0.9398235321753133</v>
      </c>
      <c r="F79" s="46"/>
      <c r="G79" s="59"/>
      <c r="H79"/>
      <c r="I79"/>
      <c r="J79"/>
      <c r="K79"/>
      <c r="L79"/>
      <c r="M79"/>
      <c r="N79"/>
      <c r="O79"/>
      <c r="P79"/>
      <c r="Q79"/>
      <c r="R79"/>
    </row>
    <row r="80" spans="1:18" s="18" customFormat="1" ht="29.25" customHeight="1" thickBot="1">
      <c r="A80" s="63"/>
      <c r="B80" s="77" t="s">
        <v>316</v>
      </c>
      <c r="C80" s="101">
        <f>C8+C11+C29+C50+C60+C74+C79</f>
        <v>654219.4400000001</v>
      </c>
      <c r="D80" s="102">
        <f>D79+D74+D60+D50+D29+D11+D8</f>
        <v>2130838.66</v>
      </c>
      <c r="E80" s="100">
        <f>(D80-C80)/D80</f>
        <v>0.692975609894369</v>
      </c>
      <c r="F80" s="46"/>
      <c r="G80" s="98"/>
      <c r="H80"/>
      <c r="I80"/>
      <c r="J80"/>
      <c r="K80"/>
      <c r="L80"/>
      <c r="M80"/>
      <c r="N80"/>
      <c r="O80"/>
      <c r="P80"/>
      <c r="Q80"/>
      <c r="R80"/>
    </row>
    <row r="81" spans="1:18" s="6" customFormat="1" ht="18">
      <c r="A81" s="60"/>
      <c r="B81" s="10"/>
      <c r="C81" s="91"/>
      <c r="D81" s="25"/>
      <c r="E81" s="25"/>
      <c r="F81" s="25"/>
      <c r="G81" s="25"/>
      <c r="H81"/>
      <c r="I81"/>
      <c r="J81"/>
      <c r="K81"/>
      <c r="L81"/>
      <c r="M81"/>
      <c r="N81"/>
      <c r="O81"/>
      <c r="P81"/>
      <c r="Q81"/>
      <c r="R81"/>
    </row>
    <row r="82" spans="1:18" s="6" customFormat="1" ht="18">
      <c r="A82" s="60"/>
      <c r="B82" s="10"/>
      <c r="C82" s="91"/>
      <c r="D82" s="203"/>
      <c r="E82" s="25"/>
      <c r="F82" s="25"/>
      <c r="G82" s="25"/>
      <c r="H82"/>
      <c r="I82"/>
      <c r="J82"/>
      <c r="K82"/>
      <c r="L82"/>
      <c r="M82"/>
      <c r="N82"/>
      <c r="O82"/>
      <c r="P82"/>
      <c r="Q82"/>
      <c r="R82"/>
    </row>
    <row r="83" spans="1:18" s="6" customFormat="1" ht="18">
      <c r="A83" s="24"/>
      <c r="C83" s="27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1:18" s="6" customFormat="1" ht="18">
      <c r="A84" s="24"/>
      <c r="C84" s="27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1:18" s="6" customFormat="1" ht="18">
      <c r="A85" s="24"/>
      <c r="C85" s="27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1:18" s="6" customFormat="1" ht="18">
      <c r="A86" s="24"/>
      <c r="C86" s="27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1:18" s="6" customFormat="1" ht="18">
      <c r="A87" s="24"/>
      <c r="C87" s="2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1:18" s="6" customFormat="1" ht="18">
      <c r="A88" s="24"/>
      <c r="C88" s="27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1:18" s="6" customFormat="1" ht="18">
      <c r="A89" s="24"/>
      <c r="C89" s="27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1:18" s="6" customFormat="1" ht="18">
      <c r="A90" s="24"/>
      <c r="C90" s="27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1:18" s="6" customFormat="1" ht="18">
      <c r="A91" s="24"/>
      <c r="C91" s="27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1:18" s="6" customFormat="1" ht="18.75" thickBot="1">
      <c r="A92" s="24"/>
      <c r="C92" s="27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1:18" s="34" customFormat="1" ht="29.25" customHeight="1" thickBot="1">
      <c r="A93" s="110"/>
      <c r="B93" s="103" t="s">
        <v>526</v>
      </c>
      <c r="C93" s="111" t="s">
        <v>412</v>
      </c>
      <c r="D93" s="103"/>
      <c r="E93" s="104" t="s">
        <v>367</v>
      </c>
      <c r="F93" s="105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</row>
    <row r="94" spans="1:18" s="5" customFormat="1" ht="30.75" customHeight="1">
      <c r="A94" s="56" t="s">
        <v>244</v>
      </c>
      <c r="B94" s="106">
        <f>D8</f>
        <v>409700</v>
      </c>
      <c r="C94" s="112">
        <f>D8</f>
        <v>409700</v>
      </c>
      <c r="D94" s="106"/>
      <c r="E94" s="107">
        <f>C94/C101</f>
        <v>0.19227171333563095</v>
      </c>
      <c r="F94" s="108"/>
      <c r="G94"/>
      <c r="H94"/>
      <c r="I94"/>
      <c r="J94"/>
      <c r="K94"/>
      <c r="L94"/>
      <c r="M94"/>
      <c r="N94"/>
      <c r="O94"/>
      <c r="P94"/>
      <c r="Q94"/>
      <c r="R94"/>
    </row>
    <row r="95" spans="1:18" s="5" customFormat="1" ht="30" customHeight="1">
      <c r="A95" s="56" t="s">
        <v>257</v>
      </c>
      <c r="B95" s="106">
        <f>D10</f>
        <v>35000</v>
      </c>
      <c r="C95" s="112">
        <f>D11</f>
        <v>35000</v>
      </c>
      <c r="D95" s="106"/>
      <c r="E95" s="107">
        <f>C95/C101</f>
        <v>0.016425457570776382</v>
      </c>
      <c r="F95" s="108"/>
      <c r="G95"/>
      <c r="H95"/>
      <c r="I95"/>
      <c r="J95"/>
      <c r="K95"/>
      <c r="L95"/>
      <c r="M95"/>
      <c r="N95"/>
      <c r="O95"/>
      <c r="P95"/>
      <c r="Q95"/>
      <c r="R95"/>
    </row>
    <row r="96" spans="1:18" s="5" customFormat="1" ht="30" customHeight="1">
      <c r="A96" s="56" t="s">
        <v>261</v>
      </c>
      <c r="B96" s="106">
        <f>D29</f>
        <v>117930</v>
      </c>
      <c r="C96" s="112">
        <f>D29</f>
        <v>117930</v>
      </c>
      <c r="D96" s="106"/>
      <c r="E96" s="107">
        <f>C96/C101</f>
        <v>0.055344406037761674</v>
      </c>
      <c r="F96" s="108"/>
      <c r="G96"/>
      <c r="H96"/>
      <c r="I96"/>
      <c r="J96"/>
      <c r="K96"/>
      <c r="L96"/>
      <c r="M96"/>
      <c r="N96"/>
      <c r="O96"/>
      <c r="P96"/>
      <c r="Q96"/>
      <c r="R96"/>
    </row>
    <row r="97" spans="1:18" s="5" customFormat="1" ht="30" customHeight="1">
      <c r="A97" s="56" t="s">
        <v>291</v>
      </c>
      <c r="B97" s="106">
        <v>399534.64</v>
      </c>
      <c r="C97" s="112">
        <f>D50</f>
        <v>399534.64</v>
      </c>
      <c r="D97" s="106"/>
      <c r="E97" s="107">
        <f>C97/C101</f>
        <v>0.18750112221072618</v>
      </c>
      <c r="F97" s="108"/>
      <c r="G97"/>
      <c r="H97"/>
      <c r="I97"/>
      <c r="J97"/>
      <c r="K97"/>
      <c r="L97"/>
      <c r="M97"/>
      <c r="N97"/>
      <c r="O97"/>
      <c r="P97"/>
      <c r="Q97"/>
      <c r="R97"/>
    </row>
    <row r="98" spans="1:18" s="5" customFormat="1" ht="30" customHeight="1">
      <c r="A98" s="56" t="s">
        <v>297</v>
      </c>
      <c r="B98" s="106">
        <f>D60</f>
        <v>29670</v>
      </c>
      <c r="C98" s="112">
        <f>D60</f>
        <v>29670</v>
      </c>
      <c r="D98" s="106"/>
      <c r="E98" s="107">
        <f>C98/C101</f>
        <v>0.013924095032141006</v>
      </c>
      <c r="F98" s="108"/>
      <c r="G98"/>
      <c r="H98"/>
      <c r="I98"/>
      <c r="J98"/>
      <c r="K98"/>
      <c r="L98"/>
      <c r="M98"/>
      <c r="N98"/>
      <c r="O98"/>
      <c r="P98"/>
      <c r="Q98"/>
      <c r="R98"/>
    </row>
    <row r="99" spans="1:18" s="5" customFormat="1" ht="30" customHeight="1">
      <c r="A99" s="56" t="s">
        <v>309</v>
      </c>
      <c r="B99" s="106">
        <f>D74</f>
        <v>512784.48</v>
      </c>
      <c r="C99" s="112">
        <f>D74</f>
        <v>512784.48</v>
      </c>
      <c r="D99" s="106"/>
      <c r="E99" s="107">
        <f>C99/C101</f>
        <v>0.24064913483407513</v>
      </c>
      <c r="F99" s="108"/>
      <c r="G99"/>
      <c r="H99"/>
      <c r="I99"/>
      <c r="J99"/>
      <c r="K99"/>
      <c r="L99"/>
      <c r="M99"/>
      <c r="N99"/>
      <c r="O99"/>
      <c r="P99"/>
      <c r="Q99"/>
      <c r="R99"/>
    </row>
    <row r="100" spans="1:18" s="5" customFormat="1" ht="29.25" customHeight="1">
      <c r="A100" s="56" t="s">
        <v>313</v>
      </c>
      <c r="B100" s="106">
        <f>D79</f>
        <v>626219.54</v>
      </c>
      <c r="C100" s="112">
        <f>D79</f>
        <v>626219.54</v>
      </c>
      <c r="D100" s="106"/>
      <c r="E100" s="107">
        <f>C100/C101</f>
        <v>0.29388407097888863</v>
      </c>
      <c r="F100" s="108"/>
      <c r="G100"/>
      <c r="H100"/>
      <c r="I100"/>
      <c r="J100"/>
      <c r="K100"/>
      <c r="L100"/>
      <c r="M100"/>
      <c r="N100"/>
      <c r="O100"/>
      <c r="P100"/>
      <c r="Q100"/>
      <c r="R100"/>
    </row>
    <row r="101" spans="1:18" s="11" customFormat="1" ht="55.5" customHeight="1">
      <c r="A101" s="56" t="s">
        <v>368</v>
      </c>
      <c r="B101" s="113">
        <f>SUM(B94:B100)</f>
        <v>2130838.66</v>
      </c>
      <c r="C101" s="114">
        <f>SUM(C94:C100)</f>
        <v>2130838.66</v>
      </c>
      <c r="D101" s="115"/>
      <c r="E101" s="107">
        <f>SUM(E94:E100)</f>
        <v>1</v>
      </c>
      <c r="F101" s="109"/>
      <c r="G101"/>
      <c r="H101"/>
      <c r="I101"/>
      <c r="J101"/>
      <c r="K101"/>
      <c r="L101"/>
      <c r="M101"/>
      <c r="N101"/>
      <c r="O101"/>
      <c r="P101"/>
      <c r="Q101"/>
      <c r="R101"/>
    </row>
    <row r="102" spans="1:18" s="6" customFormat="1" ht="18">
      <c r="A102" s="24"/>
      <c r="C102" s="27"/>
      <c r="D102"/>
      <c r="E102" s="44"/>
      <c r="F102"/>
      <c r="G102"/>
      <c r="H102"/>
      <c r="I102"/>
      <c r="J102"/>
      <c r="K102"/>
      <c r="L102"/>
      <c r="M102"/>
      <c r="N102"/>
      <c r="O102"/>
      <c r="P102"/>
      <c r="Q102"/>
      <c r="R102"/>
    </row>
    <row r="103" spans="1:18" s="6" customFormat="1" ht="18">
      <c r="A103" s="24"/>
      <c r="C103" s="27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spans="1:18" s="6" customFormat="1" ht="18">
      <c r="A104" s="24"/>
      <c r="C104" s="27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</row>
    <row r="105" spans="1:18" s="6" customFormat="1" ht="18">
      <c r="A105" s="24"/>
      <c r="C105" s="27"/>
      <c r="D105" s="159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</row>
    <row r="106" spans="1:18" s="6" customFormat="1" ht="18">
      <c r="A106" s="24"/>
      <c r="C106" s="27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</row>
    <row r="107" spans="1:18" s="6" customFormat="1" ht="18">
      <c r="A107" s="24"/>
      <c r="C107" s="2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</row>
    <row r="108" spans="1:18" s="6" customFormat="1" ht="18">
      <c r="A108" s="24"/>
      <c r="C108" s="27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</row>
    <row r="109" spans="1:18" s="6" customFormat="1" ht="18">
      <c r="A109" s="24"/>
      <c r="C109" s="27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</row>
    <row r="110" spans="1:18" s="6" customFormat="1" ht="18">
      <c r="A110" s="24"/>
      <c r="C110" s="27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</row>
    <row r="111" spans="1:18" s="6" customFormat="1" ht="18">
      <c r="A111" s="24"/>
      <c r="C111" s="27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</row>
    <row r="112" spans="1:18" s="6" customFormat="1" ht="18">
      <c r="A112" s="24"/>
      <c r="C112" s="27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</row>
    <row r="113" spans="1:18" s="6" customFormat="1" ht="18">
      <c r="A113" s="24"/>
      <c r="C113" s="27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</row>
    <row r="114" spans="1:18" s="6" customFormat="1" ht="18">
      <c r="A114" s="24"/>
      <c r="C114" s="27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</row>
    <row r="115" spans="1:18" s="6" customFormat="1" ht="18">
      <c r="A115" s="24"/>
      <c r="C115" s="27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</row>
    <row r="116" spans="1:18" s="6" customFormat="1" ht="18">
      <c r="A116" s="24"/>
      <c r="C116" s="27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</row>
    <row r="117" spans="1:18" s="6" customFormat="1" ht="18">
      <c r="A117" s="24"/>
      <c r="C117" s="2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</row>
    <row r="118" spans="1:18" s="6" customFormat="1" ht="18">
      <c r="A118" s="24"/>
      <c r="C118" s="27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</row>
    <row r="119" spans="1:18" s="6" customFormat="1" ht="18">
      <c r="A119" s="24"/>
      <c r="C119" s="27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</row>
    <row r="120" spans="1:18" s="6" customFormat="1" ht="18">
      <c r="A120" s="24"/>
      <c r="C120" s="27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</row>
    <row r="121" spans="1:18" s="6" customFormat="1" ht="18">
      <c r="A121" s="24"/>
      <c r="C121" s="27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</row>
    <row r="122" spans="1:18" s="6" customFormat="1" ht="18">
      <c r="A122" s="24"/>
      <c r="C122" s="27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</row>
    <row r="123" spans="1:18" s="6" customFormat="1" ht="18">
      <c r="A123" s="24"/>
      <c r="C123" s="27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</row>
    <row r="124" spans="1:18" s="6" customFormat="1" ht="18">
      <c r="A124" s="24"/>
      <c r="C124" s="27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</row>
    <row r="125" spans="1:18" s="6" customFormat="1" ht="18">
      <c r="A125" s="24"/>
      <c r="C125" s="28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</row>
    <row r="126" spans="1:18" s="6" customFormat="1" ht="18">
      <c r="A126" s="24"/>
      <c r="C126" s="28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</row>
    <row r="127" spans="1:18" s="6" customFormat="1" ht="18">
      <c r="A127" s="24"/>
      <c r="C127" s="28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</row>
    <row r="128" spans="1:18" s="6" customFormat="1" ht="18">
      <c r="A128" s="24"/>
      <c r="C128" s="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</row>
    <row r="129" spans="1:18" s="6" customFormat="1" ht="18">
      <c r="A129" s="24"/>
      <c r="C129" s="28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</row>
    <row r="130" spans="1:18" s="6" customFormat="1" ht="18">
      <c r="A130" s="24"/>
      <c r="C130" s="28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</row>
    <row r="131" spans="1:18" s="6" customFormat="1" ht="18">
      <c r="A131" s="24"/>
      <c r="C131" s="28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</row>
    <row r="132" spans="1:18" s="6" customFormat="1" ht="18">
      <c r="A132" s="24"/>
      <c r="C132" s="28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</row>
    <row r="133" spans="1:18" s="6" customFormat="1" ht="18">
      <c r="A133" s="24"/>
      <c r="C133" s="28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</row>
    <row r="134" spans="1:18" s="6" customFormat="1" ht="18">
      <c r="A134" s="24"/>
      <c r="C134" s="28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</row>
    <row r="135" spans="1:18" s="6" customFormat="1" ht="18">
      <c r="A135" s="24"/>
      <c r="C135" s="28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</row>
    <row r="136" spans="1:18" s="6" customFormat="1" ht="18">
      <c r="A136" s="24"/>
      <c r="C136" s="28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</row>
    <row r="137" spans="1:18" s="6" customFormat="1" ht="18">
      <c r="A137" s="24"/>
      <c r="C137" s="28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</row>
    <row r="138" spans="1:18" s="6" customFormat="1" ht="18">
      <c r="A138" s="24"/>
      <c r="C138" s="2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</row>
    <row r="139" spans="1:18" s="6" customFormat="1" ht="18">
      <c r="A139" s="24"/>
      <c r="C139" s="28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</row>
    <row r="140" spans="1:18" s="6" customFormat="1" ht="18">
      <c r="A140" s="24"/>
      <c r="C140" s="28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</row>
    <row r="141" spans="1:18" s="6" customFormat="1" ht="18">
      <c r="A141" s="24"/>
      <c r="C141" s="28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</row>
    <row r="142" spans="1:18" s="6" customFormat="1" ht="18">
      <c r="A142" s="24"/>
      <c r="C142" s="28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</row>
    <row r="143" spans="1:18" s="6" customFormat="1" ht="18">
      <c r="A143" s="24"/>
      <c r="C143" s="28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</row>
    <row r="144" spans="1:18" s="6" customFormat="1" ht="18">
      <c r="A144" s="24"/>
      <c r="C144" s="28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</row>
    <row r="145" spans="1:18" s="6" customFormat="1" ht="18">
      <c r="A145" s="24"/>
      <c r="C145" s="28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</row>
    <row r="146" spans="1:18" s="6" customFormat="1" ht="18">
      <c r="A146" s="24"/>
      <c r="C146" s="28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</row>
    <row r="147" spans="1:18" s="6" customFormat="1" ht="18">
      <c r="A147" s="24"/>
      <c r="C147" s="28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</row>
    <row r="148" spans="1:18" s="6" customFormat="1" ht="18">
      <c r="A148" s="24"/>
      <c r="C148" s="2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</row>
    <row r="149" spans="1:18" s="6" customFormat="1" ht="18">
      <c r="A149" s="24"/>
      <c r="C149" s="28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</row>
    <row r="150" spans="1:18" s="6" customFormat="1" ht="18">
      <c r="A150" s="24"/>
      <c r="C150" s="28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</row>
    <row r="151" spans="1:18" s="6" customFormat="1" ht="18">
      <c r="A151" s="24"/>
      <c r="C151" s="28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</row>
    <row r="152" spans="1:18" s="6" customFormat="1" ht="18">
      <c r="A152" s="24"/>
      <c r="C152" s="28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</row>
    <row r="153" spans="1:18" s="6" customFormat="1" ht="18">
      <c r="A153" s="24"/>
      <c r="C153" s="28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</row>
    <row r="154" spans="1:18" s="6" customFormat="1" ht="18">
      <c r="A154" s="24"/>
      <c r="C154" s="28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</row>
    <row r="155" spans="1:18" s="6" customFormat="1" ht="18">
      <c r="A155" s="24"/>
      <c r="C155" s="28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</row>
    <row r="156" spans="1:18" s="6" customFormat="1" ht="18">
      <c r="A156" s="24"/>
      <c r="C156" s="28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</row>
    <row r="157" spans="1:18" s="6" customFormat="1" ht="18">
      <c r="A157" s="24"/>
      <c r="C157" s="27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</row>
    <row r="158" spans="1:18" s="6" customFormat="1" ht="18">
      <c r="A158" s="24"/>
      <c r="C158" s="27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</row>
    <row r="159" spans="1:18" s="6" customFormat="1" ht="18">
      <c r="A159" s="24"/>
      <c r="C159" s="27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</row>
    <row r="160" spans="1:18" s="6" customFormat="1" ht="18">
      <c r="A160" s="24"/>
      <c r="C160" s="27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</row>
    <row r="161" spans="1:18" s="6" customFormat="1" ht="18">
      <c r="A161" s="24"/>
      <c r="C161" s="27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</row>
    <row r="162" spans="1:18" s="6" customFormat="1" ht="18">
      <c r="A162" s="24"/>
      <c r="C162" s="27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</row>
    <row r="163" spans="1:18" s="6" customFormat="1" ht="18">
      <c r="A163" s="24"/>
      <c r="C163" s="27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</row>
    <row r="164" spans="1:18" s="6" customFormat="1" ht="18">
      <c r="A164" s="24"/>
      <c r="C164" s="27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</row>
    <row r="165" spans="1:18" s="6" customFormat="1" ht="18">
      <c r="A165" s="24"/>
      <c r="C165" s="27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</row>
    <row r="166" spans="1:18" s="6" customFormat="1" ht="18">
      <c r="A166" s="24"/>
      <c r="C166" s="27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</row>
    <row r="167" spans="1:18" s="6" customFormat="1" ht="15">
      <c r="A167"/>
      <c r="B167"/>
      <c r="C167"/>
      <c r="D167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</row>
    <row r="168" spans="1:3" ht="15">
      <c r="A168"/>
      <c r="B168"/>
      <c r="C168"/>
    </row>
    <row r="169" spans="1:3" ht="15">
      <c r="A169"/>
      <c r="B169"/>
      <c r="C169"/>
    </row>
    <row r="170" spans="1:3" ht="15">
      <c r="A170"/>
      <c r="B170"/>
      <c r="C170"/>
    </row>
    <row r="171" spans="1:3" ht="15">
      <c r="A171"/>
      <c r="B171"/>
      <c r="C171"/>
    </row>
    <row r="172" spans="1:3" ht="15">
      <c r="A172"/>
      <c r="B172"/>
      <c r="C172"/>
    </row>
    <row r="173" spans="1:3" ht="15">
      <c r="A173"/>
      <c r="B173"/>
      <c r="C173"/>
    </row>
  </sheetData>
  <sheetProtection password="C6CE" sheet="1" formatCells="0" formatColumns="0" formatRows="0" insertColumns="0" insertRows="0" insertHyperlinks="0" deleteColumns="0" deleteRows="0" sort="0" autoFilter="0" pivotTables="0"/>
  <printOptions/>
  <pageMargins left="1.4173228346456694" right="0.1968503937007874" top="0.1968503937007874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8"/>
  <sheetViews>
    <sheetView workbookViewId="0" topLeftCell="A91">
      <selection activeCell="B105" sqref="B105"/>
    </sheetView>
  </sheetViews>
  <sheetFormatPr defaultColWidth="11.421875" defaultRowHeight="12.75"/>
  <cols>
    <col min="1" max="1" width="18.57421875" style="0" customWidth="1"/>
    <col min="2" max="2" width="54.00390625" style="0" customWidth="1"/>
    <col min="3" max="3" width="30.140625" style="0" customWidth="1"/>
  </cols>
  <sheetData>
    <row r="1" spans="1:4" ht="16.5">
      <c r="A1" s="163" t="s">
        <v>0</v>
      </c>
      <c r="B1" s="163" t="s">
        <v>1</v>
      </c>
      <c r="C1" s="170">
        <v>2009</v>
      </c>
      <c r="D1" s="167"/>
    </row>
    <row r="2" spans="1:4" ht="16.5">
      <c r="A2" s="163" t="s">
        <v>129</v>
      </c>
      <c r="B2" s="163" t="s">
        <v>130</v>
      </c>
      <c r="C2" s="171"/>
      <c r="D2" s="167"/>
    </row>
    <row r="3" spans="1:4" ht="16.5">
      <c r="A3" s="165"/>
      <c r="B3" s="165" t="s">
        <v>131</v>
      </c>
      <c r="C3" s="172"/>
      <c r="D3" s="167"/>
    </row>
    <row r="4" spans="1:4" ht="16.5">
      <c r="A4" s="164" t="s">
        <v>132</v>
      </c>
      <c r="B4" s="164" t="s">
        <v>133</v>
      </c>
      <c r="C4" s="173">
        <v>400</v>
      </c>
      <c r="D4" s="167"/>
    </row>
    <row r="5" spans="1:4" ht="33">
      <c r="A5" s="164" t="s">
        <v>134</v>
      </c>
      <c r="B5" s="178" t="s">
        <v>135</v>
      </c>
      <c r="C5" s="173">
        <v>600</v>
      </c>
      <c r="D5" s="167"/>
    </row>
    <row r="6" spans="1:4" ht="16.5">
      <c r="A6" s="164" t="s">
        <v>136</v>
      </c>
      <c r="B6" s="164" t="s">
        <v>54</v>
      </c>
      <c r="C6" s="173">
        <v>1500</v>
      </c>
      <c r="D6" s="167"/>
    </row>
    <row r="7" spans="1:4" ht="16.5">
      <c r="A7" s="163" t="s">
        <v>137</v>
      </c>
      <c r="B7" s="163"/>
      <c r="C7" s="174">
        <v>2500</v>
      </c>
      <c r="D7" s="167"/>
    </row>
    <row r="8" spans="1:4" ht="16.5">
      <c r="A8" s="163" t="s">
        <v>138</v>
      </c>
      <c r="B8" s="163" t="s">
        <v>139</v>
      </c>
      <c r="C8" s="171"/>
      <c r="D8" s="167"/>
    </row>
    <row r="9" spans="1:4" ht="16.5">
      <c r="A9" s="165"/>
      <c r="B9" s="165" t="s">
        <v>140</v>
      </c>
      <c r="C9" s="175"/>
      <c r="D9" s="167"/>
    </row>
    <row r="10" spans="1:4" ht="16.5">
      <c r="A10" s="165"/>
      <c r="B10" s="165" t="s">
        <v>347</v>
      </c>
      <c r="C10" s="175"/>
      <c r="D10" s="167"/>
    </row>
    <row r="11" spans="1:4" ht="16.5">
      <c r="A11" s="165"/>
      <c r="B11" s="165" t="s">
        <v>345</v>
      </c>
      <c r="C11" s="175"/>
      <c r="D11" s="167"/>
    </row>
    <row r="12" spans="1:4" ht="16.5">
      <c r="A12" s="165"/>
      <c r="B12" s="165" t="s">
        <v>344</v>
      </c>
      <c r="C12" s="175"/>
      <c r="D12" s="167"/>
    </row>
    <row r="13" spans="1:4" ht="16.5">
      <c r="A13" s="165"/>
      <c r="B13" s="165" t="s">
        <v>346</v>
      </c>
      <c r="C13" s="172"/>
      <c r="D13" s="167"/>
    </row>
    <row r="14" spans="1:4" ht="16.5">
      <c r="A14" s="164" t="s">
        <v>141</v>
      </c>
      <c r="B14" s="164" t="s">
        <v>142</v>
      </c>
      <c r="C14" s="176">
        <v>47698.98</v>
      </c>
      <c r="D14" s="167"/>
    </row>
    <row r="15" spans="1:4" ht="16.5">
      <c r="A15" s="164" t="s">
        <v>327</v>
      </c>
      <c r="B15" s="164" t="s">
        <v>472</v>
      </c>
      <c r="C15" s="176">
        <v>7707.18</v>
      </c>
      <c r="D15" s="167"/>
    </row>
    <row r="16" spans="1:4" ht="16.5">
      <c r="A16" s="164" t="s">
        <v>415</v>
      </c>
      <c r="B16" s="164" t="s">
        <v>423</v>
      </c>
      <c r="C16" s="176">
        <v>10450</v>
      </c>
      <c r="D16" s="167"/>
    </row>
    <row r="17" spans="1:4" ht="16.5">
      <c r="A17" s="164" t="s">
        <v>143</v>
      </c>
      <c r="B17" s="164" t="s">
        <v>32</v>
      </c>
      <c r="C17" s="176">
        <v>600</v>
      </c>
      <c r="D17" s="167"/>
    </row>
    <row r="18" spans="1:4" ht="16.5">
      <c r="A18" s="164" t="s">
        <v>144</v>
      </c>
      <c r="B18" s="164" t="s">
        <v>424</v>
      </c>
      <c r="C18" s="176">
        <v>5000</v>
      </c>
      <c r="D18" s="167"/>
    </row>
    <row r="19" spans="1:4" ht="16.5">
      <c r="A19" s="164" t="s">
        <v>338</v>
      </c>
      <c r="B19" s="164" t="s">
        <v>369</v>
      </c>
      <c r="C19" s="176">
        <v>2000</v>
      </c>
      <c r="D19" s="167"/>
    </row>
    <row r="20" spans="1:4" ht="16.5">
      <c r="A20" s="164" t="s">
        <v>145</v>
      </c>
      <c r="B20" s="164" t="s">
        <v>425</v>
      </c>
      <c r="C20" s="176">
        <v>1500</v>
      </c>
      <c r="D20" s="167"/>
    </row>
    <row r="21" spans="1:4" ht="33">
      <c r="A21" s="164" t="s">
        <v>339</v>
      </c>
      <c r="B21" s="178" t="s">
        <v>405</v>
      </c>
      <c r="C21" s="176">
        <v>1200</v>
      </c>
      <c r="D21" s="167"/>
    </row>
    <row r="22" spans="1:4" ht="16.5">
      <c r="A22" s="164" t="s">
        <v>146</v>
      </c>
      <c r="B22" s="164" t="s">
        <v>384</v>
      </c>
      <c r="C22" s="176">
        <v>1000</v>
      </c>
      <c r="D22" s="167"/>
    </row>
    <row r="23" spans="1:4" ht="16.5">
      <c r="A23" s="164" t="s">
        <v>147</v>
      </c>
      <c r="B23" s="164" t="s">
        <v>332</v>
      </c>
      <c r="C23" s="176">
        <v>5000</v>
      </c>
      <c r="D23" s="167"/>
    </row>
    <row r="24" spans="1:4" ht="16.5">
      <c r="A24" s="164" t="s">
        <v>331</v>
      </c>
      <c r="B24" s="164" t="s">
        <v>333</v>
      </c>
      <c r="C24" s="176">
        <v>1000</v>
      </c>
      <c r="D24" s="167"/>
    </row>
    <row r="25" spans="1:4" ht="16.5">
      <c r="A25" s="164" t="s">
        <v>148</v>
      </c>
      <c r="B25" s="164" t="s">
        <v>149</v>
      </c>
      <c r="C25" s="176">
        <v>6000</v>
      </c>
      <c r="D25" s="167"/>
    </row>
    <row r="26" spans="1:4" ht="16.5">
      <c r="A26" s="164" t="s">
        <v>150</v>
      </c>
      <c r="B26" s="164" t="s">
        <v>56</v>
      </c>
      <c r="C26" s="176">
        <v>2000</v>
      </c>
      <c r="D26" s="167"/>
    </row>
    <row r="27" spans="1:4" ht="16.5">
      <c r="A27" s="164" t="s">
        <v>151</v>
      </c>
      <c r="B27" s="164" t="s">
        <v>116</v>
      </c>
      <c r="C27" s="176">
        <v>600</v>
      </c>
      <c r="D27" s="167"/>
    </row>
    <row r="28" spans="1:4" ht="33">
      <c r="A28" s="164" t="s">
        <v>491</v>
      </c>
      <c r="B28" s="178" t="s">
        <v>474</v>
      </c>
      <c r="C28" s="176">
        <v>1000</v>
      </c>
      <c r="D28" s="167"/>
    </row>
    <row r="29" spans="1:4" ht="16.5">
      <c r="A29" s="164" t="s">
        <v>492</v>
      </c>
      <c r="B29" s="178" t="s">
        <v>493</v>
      </c>
      <c r="C29" s="176">
        <v>200</v>
      </c>
      <c r="D29" s="167"/>
    </row>
    <row r="30" spans="1:4" ht="16.5">
      <c r="A30" s="164" t="s">
        <v>494</v>
      </c>
      <c r="B30" s="164" t="s">
        <v>406</v>
      </c>
      <c r="C30" s="176">
        <v>2000</v>
      </c>
      <c r="D30" s="167"/>
    </row>
    <row r="31" spans="1:4" ht="16.5">
      <c r="A31" s="163" t="s">
        <v>152</v>
      </c>
      <c r="B31" s="163"/>
      <c r="C31" s="177">
        <v>94956.16</v>
      </c>
      <c r="D31" s="167"/>
    </row>
    <row r="32" spans="1:4" s="53" customFormat="1" ht="16.5">
      <c r="A32" s="165"/>
      <c r="B32" s="165"/>
      <c r="C32" s="166"/>
      <c r="D32" s="164"/>
    </row>
    <row r="33" spans="1:4" s="53" customFormat="1" ht="16.5">
      <c r="A33" s="165"/>
      <c r="B33" s="165"/>
      <c r="C33" s="166"/>
      <c r="D33" s="164"/>
    </row>
    <row r="34" spans="1:4" s="53" customFormat="1" ht="16.5">
      <c r="A34" s="165"/>
      <c r="B34" s="165"/>
      <c r="C34" s="166"/>
      <c r="D34" s="164"/>
    </row>
    <row r="35" spans="1:4" s="53" customFormat="1" ht="16.5">
      <c r="A35" s="165"/>
      <c r="B35" s="165"/>
      <c r="C35" s="166"/>
      <c r="D35" s="164"/>
    </row>
    <row r="36" spans="1:4" s="53" customFormat="1" ht="16.5">
      <c r="A36" s="165"/>
      <c r="B36" s="165"/>
      <c r="C36" s="166"/>
      <c r="D36" s="164"/>
    </row>
    <row r="37" spans="1:4" ht="16.5">
      <c r="A37" s="163" t="s">
        <v>153</v>
      </c>
      <c r="B37" s="163" t="s">
        <v>154</v>
      </c>
      <c r="C37" s="171"/>
      <c r="D37" s="167"/>
    </row>
    <row r="38" spans="1:4" ht="16.5">
      <c r="A38" s="165"/>
      <c r="B38" s="165" t="s">
        <v>155</v>
      </c>
      <c r="C38" s="175"/>
      <c r="D38" s="167"/>
    </row>
    <row r="39" spans="1:4" ht="16.5">
      <c r="A39" s="165"/>
      <c r="B39" s="165" t="s">
        <v>156</v>
      </c>
      <c r="C39" s="175"/>
      <c r="D39" s="167"/>
    </row>
    <row r="40" spans="1:4" ht="16.5">
      <c r="A40" s="165"/>
      <c r="B40" s="165" t="s">
        <v>364</v>
      </c>
      <c r="C40" s="175"/>
      <c r="D40" s="167"/>
    </row>
    <row r="41" spans="1:4" ht="16.5">
      <c r="A41" s="165"/>
      <c r="B41" s="165" t="s">
        <v>469</v>
      </c>
      <c r="C41" s="172"/>
      <c r="D41" s="167"/>
    </row>
    <row r="42" spans="1:4" ht="33">
      <c r="A42" s="164" t="s">
        <v>157</v>
      </c>
      <c r="B42" s="178" t="s">
        <v>158</v>
      </c>
      <c r="C42" s="179">
        <v>20000</v>
      </c>
      <c r="D42" s="167"/>
    </row>
    <row r="43" spans="1:4" ht="33">
      <c r="A43" s="164" t="s">
        <v>159</v>
      </c>
      <c r="B43" s="178" t="s">
        <v>160</v>
      </c>
      <c r="C43" s="179">
        <v>1000</v>
      </c>
      <c r="D43" s="167"/>
    </row>
    <row r="44" spans="1:4" ht="33">
      <c r="A44" s="164" t="s">
        <v>354</v>
      </c>
      <c r="B44" s="178" t="s">
        <v>355</v>
      </c>
      <c r="C44" s="179">
        <v>1000</v>
      </c>
      <c r="D44" s="167"/>
    </row>
    <row r="45" spans="1:4" ht="16.5">
      <c r="A45" s="164" t="s">
        <v>161</v>
      </c>
      <c r="B45" s="164" t="s">
        <v>54</v>
      </c>
      <c r="C45" s="179">
        <v>25000</v>
      </c>
      <c r="D45" s="167"/>
    </row>
    <row r="46" spans="1:4" ht="16.5">
      <c r="A46" s="164" t="s">
        <v>162</v>
      </c>
      <c r="B46" s="164" t="s">
        <v>56</v>
      </c>
      <c r="C46" s="179">
        <v>1000</v>
      </c>
      <c r="D46" s="167"/>
    </row>
    <row r="47" spans="1:4" ht="16.5">
      <c r="A47" s="164" t="s">
        <v>163</v>
      </c>
      <c r="B47" s="164" t="s">
        <v>116</v>
      </c>
      <c r="C47" s="179">
        <v>18000</v>
      </c>
      <c r="D47" s="167"/>
    </row>
    <row r="48" spans="1:4" ht="16.5">
      <c r="A48" s="164" t="s">
        <v>164</v>
      </c>
      <c r="B48" s="164" t="s">
        <v>165</v>
      </c>
      <c r="C48" s="179">
        <v>11000</v>
      </c>
      <c r="D48" s="167"/>
    </row>
    <row r="49" spans="1:4" ht="16.5">
      <c r="A49" s="164" t="s">
        <v>166</v>
      </c>
      <c r="B49" s="164" t="s">
        <v>167</v>
      </c>
      <c r="C49" s="179">
        <v>36685</v>
      </c>
      <c r="D49" s="167"/>
    </row>
    <row r="50" spans="1:4" ht="16.5">
      <c r="A50" s="164" t="s">
        <v>434</v>
      </c>
      <c r="B50" s="164" t="s">
        <v>495</v>
      </c>
      <c r="C50" s="179">
        <v>2000</v>
      </c>
      <c r="D50" s="167"/>
    </row>
    <row r="51" spans="1:4" ht="16.5">
      <c r="A51" s="164" t="s">
        <v>457</v>
      </c>
      <c r="B51" s="164" t="s">
        <v>518</v>
      </c>
      <c r="C51" s="179">
        <v>14500</v>
      </c>
      <c r="D51" s="167"/>
    </row>
    <row r="52" spans="1:4" ht="16.5">
      <c r="A52" s="164" t="s">
        <v>453</v>
      </c>
      <c r="B52" s="164" t="s">
        <v>454</v>
      </c>
      <c r="C52" s="179">
        <v>6000</v>
      </c>
      <c r="D52" s="167"/>
    </row>
    <row r="53" spans="1:4" ht="16.5">
      <c r="A53" s="163" t="s">
        <v>168</v>
      </c>
      <c r="B53" s="163"/>
      <c r="C53" s="180">
        <v>136185</v>
      </c>
      <c r="D53" s="167"/>
    </row>
    <row r="54" spans="1:4" s="30" customFormat="1" ht="16.5">
      <c r="A54" s="164"/>
      <c r="B54" s="164"/>
      <c r="C54" s="175"/>
      <c r="D54" s="168"/>
    </row>
    <row r="55" spans="1:4" s="30" customFormat="1" ht="16.5">
      <c r="A55" s="164"/>
      <c r="B55" s="164"/>
      <c r="C55" s="175"/>
      <c r="D55" s="168"/>
    </row>
    <row r="56" spans="1:4" s="30" customFormat="1" ht="16.5">
      <c r="A56" s="164"/>
      <c r="B56" s="164"/>
      <c r="C56" s="175"/>
      <c r="D56" s="168"/>
    </row>
    <row r="57" spans="1:4" s="30" customFormat="1" ht="16.5">
      <c r="A57" s="164"/>
      <c r="B57" s="164"/>
      <c r="C57" s="175"/>
      <c r="D57" s="168"/>
    </row>
    <row r="58" spans="1:4" s="30" customFormat="1" ht="16.5">
      <c r="A58" s="164"/>
      <c r="B58" s="164"/>
      <c r="C58" s="175"/>
      <c r="D58" s="168"/>
    </row>
    <row r="59" spans="1:4" s="30" customFormat="1" ht="16.5">
      <c r="A59" s="164"/>
      <c r="B59" s="164"/>
      <c r="C59" s="175"/>
      <c r="D59" s="168"/>
    </row>
    <row r="60" spans="1:4" s="30" customFormat="1" ht="16.5">
      <c r="A60" s="164"/>
      <c r="B60" s="164"/>
      <c r="C60" s="175"/>
      <c r="D60" s="168"/>
    </row>
    <row r="61" spans="1:4" s="30" customFormat="1" ht="16.5">
      <c r="A61" s="164"/>
      <c r="B61" s="164"/>
      <c r="C61" s="175"/>
      <c r="D61" s="168"/>
    </row>
    <row r="62" spans="1:4" s="30" customFormat="1" ht="16.5">
      <c r="A62" s="164"/>
      <c r="B62" s="164"/>
      <c r="C62" s="175"/>
      <c r="D62" s="168"/>
    </row>
    <row r="63" spans="1:4" s="30" customFormat="1" ht="16.5">
      <c r="A63" s="164"/>
      <c r="B63" s="164"/>
      <c r="C63" s="175"/>
      <c r="D63" s="168"/>
    </row>
    <row r="64" spans="1:4" s="30" customFormat="1" ht="16.5">
      <c r="A64" s="164"/>
      <c r="B64" s="164"/>
      <c r="C64" s="175"/>
      <c r="D64" s="168"/>
    </row>
    <row r="65" spans="1:4" s="30" customFormat="1" ht="16.5">
      <c r="A65" s="164"/>
      <c r="B65" s="164"/>
      <c r="C65" s="175"/>
      <c r="D65" s="168"/>
    </row>
    <row r="66" spans="1:4" s="30" customFormat="1" ht="16.5">
      <c r="A66" s="164"/>
      <c r="B66" s="164"/>
      <c r="C66" s="175"/>
      <c r="D66" s="168"/>
    </row>
    <row r="67" spans="1:4" ht="16.5">
      <c r="A67" s="163" t="s">
        <v>169</v>
      </c>
      <c r="B67" s="163" t="s">
        <v>170</v>
      </c>
      <c r="C67" s="171"/>
      <c r="D67" s="167"/>
    </row>
    <row r="68" spans="1:4" ht="15.75" customHeight="1">
      <c r="A68" s="165"/>
      <c r="B68" s="181" t="s">
        <v>171</v>
      </c>
      <c r="C68" s="182"/>
      <c r="D68" s="167"/>
    </row>
    <row r="69" spans="1:4" ht="16.5">
      <c r="A69" s="165"/>
      <c r="B69" s="227" t="s">
        <v>172</v>
      </c>
      <c r="C69" s="228"/>
      <c r="D69" s="167"/>
    </row>
    <row r="70" spans="1:4" ht="16.5">
      <c r="A70" s="165"/>
      <c r="B70" s="227" t="s">
        <v>173</v>
      </c>
      <c r="C70" s="228"/>
      <c r="D70" s="167"/>
    </row>
    <row r="71" spans="1:4" ht="16.5">
      <c r="A71" s="164"/>
      <c r="B71" s="227" t="s">
        <v>470</v>
      </c>
      <c r="C71" s="228"/>
      <c r="D71" s="167"/>
    </row>
    <row r="72" spans="1:4" ht="16.5">
      <c r="A72" s="164" t="s">
        <v>498</v>
      </c>
      <c r="B72" s="164" t="s">
        <v>497</v>
      </c>
      <c r="C72" s="179">
        <v>11900</v>
      </c>
      <c r="D72" s="167"/>
    </row>
    <row r="73" spans="1:4" ht="16.5">
      <c r="A73" s="164" t="s">
        <v>496</v>
      </c>
      <c r="B73" s="164" t="s">
        <v>497</v>
      </c>
      <c r="C73" s="179">
        <v>18816</v>
      </c>
      <c r="D73" s="167"/>
    </row>
    <row r="74" spans="1:4" ht="16.5">
      <c r="A74" s="164" t="s">
        <v>499</v>
      </c>
      <c r="B74" s="164" t="s">
        <v>533</v>
      </c>
      <c r="C74" s="179">
        <v>14532</v>
      </c>
      <c r="D74" s="167"/>
    </row>
    <row r="75" spans="1:4" ht="16.5">
      <c r="A75" s="164" t="s">
        <v>174</v>
      </c>
      <c r="B75" s="164" t="s">
        <v>32</v>
      </c>
      <c r="C75" s="179">
        <v>4000</v>
      </c>
      <c r="D75" s="167"/>
    </row>
    <row r="76" spans="1:4" ht="16.5">
      <c r="A76" s="164" t="s">
        <v>175</v>
      </c>
      <c r="B76" s="178" t="s">
        <v>523</v>
      </c>
      <c r="C76" s="179">
        <v>5500</v>
      </c>
      <c r="D76" s="167"/>
    </row>
    <row r="77" spans="1:4" ht="33">
      <c r="A77" s="164" t="s">
        <v>176</v>
      </c>
      <c r="B77" s="178" t="s">
        <v>177</v>
      </c>
      <c r="C77" s="179">
        <v>3500</v>
      </c>
      <c r="D77" s="167"/>
    </row>
    <row r="78" spans="1:4" ht="16.5">
      <c r="A78" s="164" t="s">
        <v>178</v>
      </c>
      <c r="B78" s="164" t="s">
        <v>179</v>
      </c>
      <c r="C78" s="179">
        <v>1000</v>
      </c>
      <c r="D78" s="167"/>
    </row>
    <row r="79" spans="1:4" ht="16.5">
      <c r="A79" s="164" t="s">
        <v>471</v>
      </c>
      <c r="B79" s="164" t="s">
        <v>180</v>
      </c>
      <c r="C79" s="179">
        <v>1200</v>
      </c>
      <c r="D79" s="167"/>
    </row>
    <row r="80" spans="1:4" ht="16.5">
      <c r="A80" s="164" t="s">
        <v>181</v>
      </c>
      <c r="B80" s="164" t="s">
        <v>182</v>
      </c>
      <c r="C80" s="179">
        <v>1500</v>
      </c>
      <c r="D80" s="167"/>
    </row>
    <row r="81" spans="1:4" ht="16.5">
      <c r="A81" s="164" t="s">
        <v>341</v>
      </c>
      <c r="B81" s="164" t="s">
        <v>92</v>
      </c>
      <c r="C81" s="179">
        <v>600</v>
      </c>
      <c r="D81" s="167"/>
    </row>
    <row r="82" spans="1:4" ht="16.5">
      <c r="A82" s="164" t="s">
        <v>433</v>
      </c>
      <c r="B82" s="164" t="s">
        <v>22</v>
      </c>
      <c r="C82" s="179">
        <v>1500</v>
      </c>
      <c r="D82" s="167"/>
    </row>
    <row r="83" spans="1:4" ht="16.5">
      <c r="A83" s="164" t="s">
        <v>183</v>
      </c>
      <c r="B83" s="164" t="s">
        <v>387</v>
      </c>
      <c r="C83" s="179">
        <v>500</v>
      </c>
      <c r="D83" s="167"/>
    </row>
    <row r="84" spans="1:4" ht="16.5">
      <c r="A84" s="164" t="s">
        <v>184</v>
      </c>
      <c r="B84" s="164" t="s">
        <v>185</v>
      </c>
      <c r="C84" s="179">
        <v>30000</v>
      </c>
      <c r="D84" s="167"/>
    </row>
    <row r="85" spans="1:4" ht="16.5">
      <c r="A85" s="164" t="s">
        <v>435</v>
      </c>
      <c r="B85" s="164" t="s">
        <v>447</v>
      </c>
      <c r="C85" s="179">
        <v>270000</v>
      </c>
      <c r="D85" s="167"/>
    </row>
    <row r="86" spans="1:4" ht="16.5">
      <c r="A86" s="164" t="s">
        <v>500</v>
      </c>
      <c r="B86" s="164" t="s">
        <v>501</v>
      </c>
      <c r="C86" s="179">
        <v>3000</v>
      </c>
      <c r="D86" s="167"/>
    </row>
    <row r="87" spans="1:4" ht="16.5">
      <c r="A87" s="164" t="s">
        <v>524</v>
      </c>
      <c r="B87" s="164" t="s">
        <v>525</v>
      </c>
      <c r="C87" s="179">
        <v>2976</v>
      </c>
      <c r="D87" s="167"/>
    </row>
    <row r="88" spans="1:4" ht="16.5">
      <c r="A88" s="163" t="s">
        <v>186</v>
      </c>
      <c r="B88" s="163"/>
      <c r="C88" s="180">
        <v>370524</v>
      </c>
      <c r="D88" s="167"/>
    </row>
    <row r="89" spans="1:4" s="53" customFormat="1" ht="16.5">
      <c r="A89" s="165"/>
      <c r="B89" s="165"/>
      <c r="C89" s="184"/>
      <c r="D89" s="164"/>
    </row>
    <row r="90" spans="1:4" s="53" customFormat="1" ht="16.5">
      <c r="A90" s="165"/>
      <c r="B90" s="165"/>
      <c r="C90" s="184"/>
      <c r="D90" s="164"/>
    </row>
    <row r="91" spans="1:4" s="53" customFormat="1" ht="16.5">
      <c r="A91" s="165"/>
      <c r="B91" s="165"/>
      <c r="C91" s="184"/>
      <c r="D91" s="164"/>
    </row>
    <row r="92" spans="1:4" s="53" customFormat="1" ht="16.5">
      <c r="A92" s="165"/>
      <c r="B92" s="165"/>
      <c r="C92" s="184"/>
      <c r="D92" s="164"/>
    </row>
    <row r="93" spans="1:4" s="53" customFormat="1" ht="16.5">
      <c r="A93" s="165"/>
      <c r="B93" s="165"/>
      <c r="C93" s="184"/>
      <c r="D93" s="164"/>
    </row>
    <row r="94" spans="1:4" s="53" customFormat="1" ht="16.5">
      <c r="A94" s="165"/>
      <c r="B94" s="165"/>
      <c r="C94" s="184"/>
      <c r="D94" s="164"/>
    </row>
    <row r="95" spans="1:4" s="53" customFormat="1" ht="16.5">
      <c r="A95" s="165"/>
      <c r="B95" s="165"/>
      <c r="C95" s="184"/>
      <c r="D95" s="164"/>
    </row>
    <row r="96" spans="1:4" s="53" customFormat="1" ht="16.5">
      <c r="A96" s="165"/>
      <c r="B96" s="165"/>
      <c r="C96" s="184"/>
      <c r="D96" s="164"/>
    </row>
    <row r="97" spans="1:4" s="53" customFormat="1" ht="16.5">
      <c r="A97" s="165"/>
      <c r="B97" s="165"/>
      <c r="C97" s="184"/>
      <c r="D97" s="164"/>
    </row>
    <row r="98" spans="1:4" ht="16.5">
      <c r="A98" s="163" t="s">
        <v>187</v>
      </c>
      <c r="B98" s="163" t="s">
        <v>188</v>
      </c>
      <c r="C98" s="171"/>
      <c r="D98" s="167"/>
    </row>
    <row r="99" spans="1:4" ht="15.75" customHeight="1">
      <c r="A99" s="165"/>
      <c r="B99" s="181" t="s">
        <v>189</v>
      </c>
      <c r="C99" s="182"/>
      <c r="D99" s="183"/>
    </row>
    <row r="100" spans="1:4" ht="16.5" customHeight="1">
      <c r="A100" s="165"/>
      <c r="B100" s="218" t="s">
        <v>190</v>
      </c>
      <c r="C100" s="183"/>
      <c r="D100" s="183"/>
    </row>
    <row r="101" spans="1:4" ht="16.5">
      <c r="A101" s="165"/>
      <c r="B101" s="181" t="s">
        <v>191</v>
      </c>
      <c r="C101" s="185"/>
      <c r="D101" s="183"/>
    </row>
    <row r="102" spans="1:4" ht="16.5">
      <c r="A102" s="165"/>
      <c r="B102" s="181"/>
      <c r="C102" s="185"/>
      <c r="D102" s="183"/>
    </row>
    <row r="103" spans="1:4" ht="21" customHeight="1">
      <c r="A103" s="164" t="s">
        <v>522</v>
      </c>
      <c r="B103" s="164" t="s">
        <v>534</v>
      </c>
      <c r="C103" s="179">
        <v>9925.78</v>
      </c>
      <c r="D103" s="167"/>
    </row>
    <row r="104" spans="1:4" ht="21" customHeight="1">
      <c r="A104" s="164" t="s">
        <v>527</v>
      </c>
      <c r="B104" s="164" t="s">
        <v>535</v>
      </c>
      <c r="C104" s="179">
        <v>10000</v>
      </c>
      <c r="D104" s="167"/>
    </row>
    <row r="105" spans="1:4" ht="15" customHeight="1">
      <c r="A105" s="164" t="s">
        <v>192</v>
      </c>
      <c r="B105" s="178" t="s">
        <v>193</v>
      </c>
      <c r="C105" s="179">
        <v>6000</v>
      </c>
      <c r="D105" s="167"/>
    </row>
    <row r="106" spans="1:4" ht="15" customHeight="1">
      <c r="A106" s="164" t="s">
        <v>371</v>
      </c>
      <c r="B106" s="178" t="s">
        <v>372</v>
      </c>
      <c r="C106" s="179">
        <v>1000</v>
      </c>
      <c r="D106" s="167"/>
    </row>
    <row r="107" spans="1:4" ht="31.5" customHeight="1">
      <c r="A107" s="164" t="s">
        <v>194</v>
      </c>
      <c r="B107" s="178" t="s">
        <v>195</v>
      </c>
      <c r="C107" s="179">
        <v>1000</v>
      </c>
      <c r="D107" s="167"/>
    </row>
    <row r="108" spans="1:4" ht="15" customHeight="1">
      <c r="A108" s="164" t="s">
        <v>348</v>
      </c>
      <c r="B108" s="164" t="s">
        <v>49</v>
      </c>
      <c r="C108" s="179">
        <v>150</v>
      </c>
      <c r="D108" s="167"/>
    </row>
    <row r="109" spans="1:4" ht="15" customHeight="1">
      <c r="A109" s="164" t="s">
        <v>196</v>
      </c>
      <c r="B109" s="164" t="s">
        <v>197</v>
      </c>
      <c r="C109" s="179">
        <v>1300</v>
      </c>
      <c r="D109" s="167"/>
    </row>
    <row r="110" spans="1:4" ht="15" customHeight="1">
      <c r="A110" s="164" t="s">
        <v>349</v>
      </c>
      <c r="B110" s="164" t="s">
        <v>502</v>
      </c>
      <c r="C110" s="179">
        <v>19200</v>
      </c>
      <c r="D110" s="167"/>
    </row>
    <row r="111" spans="1:4" ht="15" customHeight="1">
      <c r="A111" s="164" t="s">
        <v>198</v>
      </c>
      <c r="B111" s="164" t="s">
        <v>370</v>
      </c>
      <c r="C111" s="179">
        <v>400</v>
      </c>
      <c r="D111" s="167"/>
    </row>
    <row r="112" spans="1:4" ht="15" customHeight="1">
      <c r="A112" s="164" t="s">
        <v>199</v>
      </c>
      <c r="B112" s="164" t="s">
        <v>374</v>
      </c>
      <c r="C112" s="179">
        <v>700</v>
      </c>
      <c r="D112" s="167"/>
    </row>
    <row r="113" spans="1:4" ht="15" customHeight="1">
      <c r="A113" s="164" t="s">
        <v>373</v>
      </c>
      <c r="B113" s="164" t="s">
        <v>200</v>
      </c>
      <c r="C113" s="179">
        <v>300</v>
      </c>
      <c r="D113" s="167"/>
    </row>
    <row r="114" spans="1:4" ht="15" customHeight="1">
      <c r="A114" s="164" t="s">
        <v>201</v>
      </c>
      <c r="B114" s="164" t="s">
        <v>116</v>
      </c>
      <c r="C114" s="179">
        <v>1000</v>
      </c>
      <c r="D114" s="167"/>
    </row>
    <row r="115" spans="1:4" ht="15" customHeight="1">
      <c r="A115" s="164" t="s">
        <v>436</v>
      </c>
      <c r="B115" s="164" t="s">
        <v>437</v>
      </c>
      <c r="C115" s="179">
        <v>5600</v>
      </c>
      <c r="D115" s="167"/>
    </row>
    <row r="116" spans="1:4" ht="15" customHeight="1">
      <c r="A116" s="164" t="s">
        <v>377</v>
      </c>
      <c r="B116" s="164" t="s">
        <v>379</v>
      </c>
      <c r="C116" s="179">
        <v>2000</v>
      </c>
      <c r="D116" s="167"/>
    </row>
    <row r="117" spans="1:4" ht="15" customHeight="1">
      <c r="A117" s="164" t="s">
        <v>378</v>
      </c>
      <c r="B117" s="164" t="s">
        <v>455</v>
      </c>
      <c r="C117" s="179">
        <v>1100</v>
      </c>
      <c r="D117" s="167"/>
    </row>
    <row r="118" spans="1:4" ht="15" customHeight="1">
      <c r="A118" s="164" t="s">
        <v>202</v>
      </c>
      <c r="B118" s="164" t="s">
        <v>350</v>
      </c>
      <c r="C118" s="179">
        <v>39060.01</v>
      </c>
      <c r="D118" s="167"/>
    </row>
    <row r="119" spans="1:4" ht="15" customHeight="1">
      <c r="A119" s="164" t="s">
        <v>203</v>
      </c>
      <c r="B119" s="164" t="s">
        <v>204</v>
      </c>
      <c r="C119" s="179">
        <v>2500</v>
      </c>
      <c r="D119" s="167"/>
    </row>
    <row r="120" spans="1:4" ht="15" customHeight="1">
      <c r="A120" s="164" t="s">
        <v>205</v>
      </c>
      <c r="B120" s="164" t="s">
        <v>409</v>
      </c>
      <c r="C120" s="179">
        <v>2500</v>
      </c>
      <c r="D120" s="167"/>
    </row>
    <row r="121" spans="1:4" ht="15" customHeight="1">
      <c r="A121" s="164" t="s">
        <v>206</v>
      </c>
      <c r="B121" s="164" t="s">
        <v>407</v>
      </c>
      <c r="C121" s="179">
        <v>2000</v>
      </c>
      <c r="D121" s="167"/>
    </row>
    <row r="122" spans="1:4" ht="15" customHeight="1">
      <c r="A122" s="164" t="s">
        <v>334</v>
      </c>
      <c r="B122" s="164" t="s">
        <v>408</v>
      </c>
      <c r="C122" s="179">
        <v>25000</v>
      </c>
      <c r="D122" s="167"/>
    </row>
    <row r="123" spans="1:4" ht="15" customHeight="1">
      <c r="A123" s="164" t="s">
        <v>334</v>
      </c>
      <c r="B123" s="164" t="s">
        <v>528</v>
      </c>
      <c r="C123" s="179">
        <v>1000</v>
      </c>
      <c r="D123" s="167"/>
    </row>
    <row r="124" spans="1:4" ht="15" customHeight="1">
      <c r="A124" s="164" t="s">
        <v>351</v>
      </c>
      <c r="B124" s="164" t="s">
        <v>352</v>
      </c>
      <c r="C124" s="179">
        <v>1</v>
      </c>
      <c r="D124" s="167"/>
    </row>
    <row r="125" spans="1:4" ht="15" customHeight="1">
      <c r="A125" s="164" t="s">
        <v>503</v>
      </c>
      <c r="B125" s="164" t="s">
        <v>468</v>
      </c>
      <c r="C125" s="179">
        <v>74782</v>
      </c>
      <c r="D125" s="167"/>
    </row>
    <row r="126" spans="1:4" ht="15" customHeight="1">
      <c r="A126" s="164" t="s">
        <v>207</v>
      </c>
      <c r="B126" s="164" t="s">
        <v>504</v>
      </c>
      <c r="C126" s="179">
        <v>758000</v>
      </c>
      <c r="D126" s="167"/>
    </row>
    <row r="127" spans="1:4" ht="15" customHeight="1">
      <c r="A127" s="164" t="s">
        <v>375</v>
      </c>
      <c r="B127" s="164" t="s">
        <v>208</v>
      </c>
      <c r="C127" s="179">
        <v>1.02</v>
      </c>
      <c r="D127" s="167"/>
    </row>
    <row r="128" spans="1:4" ht="15" customHeight="1">
      <c r="A128" s="164" t="s">
        <v>209</v>
      </c>
      <c r="B128" s="164" t="s">
        <v>376</v>
      </c>
      <c r="C128" s="179">
        <v>2000</v>
      </c>
      <c r="D128" s="167"/>
    </row>
    <row r="129" spans="1:4" ht="15" customHeight="1">
      <c r="A129" s="164" t="s">
        <v>209</v>
      </c>
      <c r="B129" s="164" t="s">
        <v>210</v>
      </c>
      <c r="C129" s="179">
        <v>5000</v>
      </c>
      <c r="D129" s="167"/>
    </row>
    <row r="130" spans="1:4" ht="15" customHeight="1">
      <c r="A130" s="164" t="s">
        <v>530</v>
      </c>
      <c r="B130" s="164" t="s">
        <v>531</v>
      </c>
      <c r="C130" s="179">
        <v>4000</v>
      </c>
      <c r="D130" s="167"/>
    </row>
    <row r="131" spans="1:4" ht="16.5">
      <c r="A131" s="165" t="s">
        <v>529</v>
      </c>
      <c r="B131" s="163"/>
      <c r="C131" s="180">
        <v>975519.81</v>
      </c>
      <c r="D131" s="167"/>
    </row>
    <row r="132" spans="1:4" s="25" customFormat="1" ht="16.5">
      <c r="A132" s="165"/>
      <c r="B132" s="165"/>
      <c r="C132" s="184"/>
      <c r="D132" s="186"/>
    </row>
    <row r="133" spans="1:4" s="25" customFormat="1" ht="16.5">
      <c r="A133" s="165"/>
      <c r="B133" s="165"/>
      <c r="C133" s="184"/>
      <c r="D133" s="186"/>
    </row>
    <row r="134" spans="1:4" s="53" customFormat="1" ht="16.5">
      <c r="A134" s="163" t="s">
        <v>211</v>
      </c>
      <c r="B134" s="165"/>
      <c r="C134" s="184"/>
      <c r="D134" s="164"/>
    </row>
    <row r="135" spans="1:4" ht="16.5">
      <c r="A135" s="165"/>
      <c r="B135" s="163" t="s">
        <v>212</v>
      </c>
      <c r="C135" s="171"/>
      <c r="D135" s="167"/>
    </row>
    <row r="136" spans="1:4" ht="16.5">
      <c r="A136" s="165"/>
      <c r="B136" s="165" t="s">
        <v>213</v>
      </c>
      <c r="C136" s="175"/>
      <c r="D136" s="167"/>
    </row>
    <row r="137" spans="1:4" ht="16.5">
      <c r="A137" s="164" t="s">
        <v>215</v>
      </c>
      <c r="B137" s="165" t="s">
        <v>214</v>
      </c>
      <c r="C137" s="172"/>
      <c r="D137" s="167"/>
    </row>
    <row r="138" spans="1:4" ht="16.5">
      <c r="A138" s="163" t="s">
        <v>217</v>
      </c>
      <c r="B138" s="164" t="s">
        <v>216</v>
      </c>
      <c r="C138" s="187">
        <v>11000</v>
      </c>
      <c r="D138" s="167"/>
    </row>
    <row r="139" spans="1:4" ht="16.5">
      <c r="A139" s="164"/>
      <c r="B139" s="163"/>
      <c r="C139" s="169"/>
      <c r="D139" s="167"/>
    </row>
    <row r="140" spans="1:4" ht="16.5">
      <c r="A140" s="165"/>
      <c r="B140" s="164"/>
      <c r="C140" s="175"/>
      <c r="D140" s="167"/>
    </row>
    <row r="141" spans="1:4" ht="16.5">
      <c r="A141" s="165"/>
      <c r="B141" s="163" t="s">
        <v>218</v>
      </c>
      <c r="C141" s="188">
        <v>1590684.97</v>
      </c>
      <c r="D141" s="167"/>
    </row>
    <row r="142" spans="1:4" ht="16.5">
      <c r="A142" s="163" t="s">
        <v>219</v>
      </c>
      <c r="B142" s="165"/>
      <c r="C142" s="189"/>
      <c r="D142" s="167"/>
    </row>
    <row r="143" spans="1:4" ht="16.5">
      <c r="A143" s="165"/>
      <c r="B143" s="163" t="s">
        <v>220</v>
      </c>
      <c r="C143" s="171"/>
      <c r="D143" s="167"/>
    </row>
    <row r="144" spans="1:4" ht="42" customHeight="1">
      <c r="A144" s="165"/>
      <c r="B144" s="224" t="s">
        <v>476</v>
      </c>
      <c r="C144" s="225"/>
      <c r="D144" s="167"/>
    </row>
    <row r="145" spans="1:4" ht="16.5">
      <c r="A145" s="165"/>
      <c r="B145" s="226"/>
      <c r="C145" s="226"/>
      <c r="D145" s="167"/>
    </row>
    <row r="146" spans="1:4" ht="16.5">
      <c r="A146" s="164" t="s">
        <v>342</v>
      </c>
      <c r="B146" s="226"/>
      <c r="C146" s="226"/>
      <c r="D146" s="167"/>
    </row>
    <row r="147" spans="1:4" ht="16.5">
      <c r="A147" s="163" t="s">
        <v>221</v>
      </c>
      <c r="B147" s="164" t="s">
        <v>388</v>
      </c>
      <c r="C147" s="179">
        <v>1500</v>
      </c>
      <c r="D147" s="167"/>
    </row>
    <row r="148" spans="1:4" ht="16.5">
      <c r="A148" s="164"/>
      <c r="B148" s="163"/>
      <c r="C148" s="180"/>
      <c r="D148" s="167"/>
    </row>
    <row r="149" spans="1:4" ht="16.5">
      <c r="A149" s="165"/>
      <c r="B149" s="164"/>
      <c r="C149" s="190"/>
      <c r="D149" s="167"/>
    </row>
    <row r="150" spans="1:4" ht="16.5">
      <c r="A150" s="164"/>
      <c r="B150" s="163" t="s">
        <v>222</v>
      </c>
      <c r="C150" s="180">
        <v>1500</v>
      </c>
      <c r="D150" s="167"/>
    </row>
    <row r="151" spans="1:4" ht="16.5">
      <c r="A151" s="163" t="s">
        <v>223</v>
      </c>
      <c r="B151" s="164"/>
      <c r="C151" s="175"/>
      <c r="D151" s="167"/>
    </row>
    <row r="152" spans="1:4" ht="16.5">
      <c r="A152" s="164" t="s">
        <v>225</v>
      </c>
      <c r="B152" s="163" t="s">
        <v>224</v>
      </c>
      <c r="C152" s="171"/>
      <c r="D152" s="167"/>
    </row>
    <row r="153" spans="1:4" ht="16.5">
      <c r="A153" s="163" t="s">
        <v>227</v>
      </c>
      <c r="B153" s="164" t="s">
        <v>226</v>
      </c>
      <c r="C153" s="179">
        <v>10000</v>
      </c>
      <c r="D153" s="167"/>
    </row>
    <row r="154" spans="1:4" ht="16.5">
      <c r="A154" s="164"/>
      <c r="B154" s="163"/>
      <c r="C154" s="180"/>
      <c r="D154" s="167"/>
    </row>
    <row r="155" spans="1:4" ht="16.5">
      <c r="A155" s="165"/>
      <c r="B155" s="164"/>
      <c r="C155" s="190"/>
      <c r="D155" s="167"/>
    </row>
    <row r="156" spans="1:4" ht="16.5">
      <c r="A156" s="164"/>
      <c r="B156" s="163" t="s">
        <v>228</v>
      </c>
      <c r="C156" s="191">
        <v>10000</v>
      </c>
      <c r="D156" s="167"/>
    </row>
    <row r="157" spans="1:4" ht="16.5">
      <c r="A157" s="163" t="s">
        <v>229</v>
      </c>
      <c r="B157" s="164"/>
      <c r="C157" s="175"/>
      <c r="D157" s="167"/>
    </row>
    <row r="158" spans="1:4" ht="16.5">
      <c r="A158" s="164" t="s">
        <v>231</v>
      </c>
      <c r="B158" s="163" t="s">
        <v>230</v>
      </c>
      <c r="C158" s="171"/>
      <c r="D158" s="167"/>
    </row>
    <row r="159" spans="1:4" ht="16.5">
      <c r="A159" s="164"/>
      <c r="B159" s="164" t="s">
        <v>232</v>
      </c>
      <c r="C159" s="179">
        <v>40000</v>
      </c>
      <c r="D159" s="167"/>
    </row>
    <row r="160" spans="1:4" ht="16.5">
      <c r="A160" s="164"/>
      <c r="B160" s="178"/>
      <c r="C160" s="179"/>
      <c r="D160" s="167"/>
    </row>
    <row r="161" spans="1:4" ht="16.5">
      <c r="A161" s="163" t="s">
        <v>233</v>
      </c>
      <c r="B161" s="178"/>
      <c r="C161" s="179"/>
      <c r="D161" s="167"/>
    </row>
    <row r="162" spans="1:4" ht="16.5">
      <c r="A162" s="164"/>
      <c r="B162" s="163"/>
      <c r="C162" s="180">
        <v>40000</v>
      </c>
      <c r="D162" s="167"/>
    </row>
    <row r="163" spans="1:4" ht="16.5">
      <c r="A163" s="165"/>
      <c r="B163" s="164"/>
      <c r="C163" s="179"/>
      <c r="D163" s="167"/>
    </row>
    <row r="164" spans="1:4" ht="16.5">
      <c r="A164" s="164"/>
      <c r="B164" s="163" t="s">
        <v>234</v>
      </c>
      <c r="C164" s="180">
        <v>40000</v>
      </c>
      <c r="D164" s="167"/>
    </row>
    <row r="165" spans="1:4" ht="16.5">
      <c r="A165" s="10"/>
      <c r="B165" s="164"/>
      <c r="C165" s="192"/>
      <c r="D165" s="167"/>
    </row>
    <row r="166" spans="1:3" ht="18">
      <c r="A166" s="10"/>
      <c r="B166" s="10"/>
      <c r="C166" s="28"/>
    </row>
    <row r="167" spans="1:3" ht="18">
      <c r="A167" s="10"/>
      <c r="B167" s="10"/>
      <c r="C167" s="28"/>
    </row>
    <row r="168" spans="1:3" ht="18">
      <c r="A168" s="110"/>
      <c r="B168" s="10"/>
      <c r="C168" s="28"/>
    </row>
    <row r="169" spans="1:3" ht="15.75">
      <c r="A169" s="43" t="s">
        <v>236</v>
      </c>
      <c r="B169" s="162" t="s">
        <v>483</v>
      </c>
      <c r="C169" s="160"/>
    </row>
    <row r="170" spans="1:3" ht="20.25">
      <c r="A170" s="43" t="s">
        <v>235</v>
      </c>
      <c r="B170" s="161">
        <v>72132.7</v>
      </c>
      <c r="C170" s="125"/>
    </row>
    <row r="171" spans="1:3" ht="20.25">
      <c r="A171" s="43" t="s">
        <v>237</v>
      </c>
      <c r="B171" s="161">
        <v>252197.47</v>
      </c>
      <c r="C171" s="125"/>
    </row>
    <row r="172" spans="1:3" ht="20.25">
      <c r="A172" s="43" t="s">
        <v>238</v>
      </c>
      <c r="B172" s="161">
        <v>42865.86</v>
      </c>
      <c r="C172" s="125"/>
    </row>
    <row r="173" spans="1:3" ht="20.25">
      <c r="A173" s="43" t="s">
        <v>239</v>
      </c>
      <c r="B173" s="161">
        <v>121457.66</v>
      </c>
      <c r="C173" s="125"/>
    </row>
    <row r="174" spans="1:3" ht="20.25">
      <c r="A174" s="43" t="s">
        <v>240</v>
      </c>
      <c r="B174" s="161">
        <v>1590684.97</v>
      </c>
      <c r="C174" s="125"/>
    </row>
    <row r="175" spans="1:3" ht="20.25">
      <c r="A175" s="43" t="s">
        <v>241</v>
      </c>
      <c r="B175" s="161">
        <v>1500</v>
      </c>
      <c r="C175" s="125"/>
    </row>
    <row r="176" spans="1:3" ht="20.25">
      <c r="A176" s="43" t="s">
        <v>242</v>
      </c>
      <c r="B176" s="161">
        <v>10000</v>
      </c>
      <c r="C176" s="125"/>
    </row>
    <row r="177" spans="1:3" ht="20.25">
      <c r="A177" s="43" t="s">
        <v>336</v>
      </c>
      <c r="B177" s="161">
        <v>40000</v>
      </c>
      <c r="C177" s="125"/>
    </row>
    <row r="178" spans="2:3" ht="20.25">
      <c r="B178" s="161">
        <v>2130838.66</v>
      </c>
      <c r="C178" s="125"/>
    </row>
  </sheetData>
  <sheetProtection password="C6CE" sheet="1" formatCells="0" formatColumns="0" formatRows="0" insertColumns="0" insertRows="0" insertHyperlinks="0" deleteColumns="0" deleteRows="0" sort="0" autoFilter="0" pivotTables="0"/>
  <mergeCells count="4">
    <mergeCell ref="B144:C146"/>
    <mergeCell ref="B69:C69"/>
    <mergeCell ref="B70:C70"/>
    <mergeCell ref="B71:C71"/>
  </mergeCells>
  <printOptions/>
  <pageMargins left="0.7874015748031497" right="0.7874015748031497" top="0.3937007874015748" bottom="0.196850393700787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workbookViewId="0" topLeftCell="A1">
      <selection activeCell="D13" sqref="D13"/>
    </sheetView>
  </sheetViews>
  <sheetFormatPr defaultColWidth="11.421875" defaultRowHeight="12.75"/>
  <cols>
    <col min="1" max="1" width="24.7109375" style="33" customWidth="1"/>
    <col min="2" max="2" width="83.00390625" style="33" customWidth="1"/>
    <col min="3" max="3" width="16.421875" style="37" customWidth="1"/>
    <col min="4" max="4" width="13.28125" style="36" customWidth="1"/>
    <col min="5" max="15" width="11.421875" style="36" customWidth="1"/>
    <col min="16" max="16384" width="11.421875" style="33" customWidth="1"/>
  </cols>
  <sheetData>
    <row r="1" spans="1:15" s="35" customFormat="1" ht="12.75">
      <c r="A1" s="212"/>
      <c r="B1" s="212" t="s">
        <v>1</v>
      </c>
      <c r="C1" s="214">
        <v>2009</v>
      </c>
      <c r="D1" s="131"/>
      <c r="E1" s="132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s="38" customFormat="1" ht="19.5" customHeight="1">
      <c r="A2" s="212" t="s">
        <v>102</v>
      </c>
      <c r="B2" s="212" t="s">
        <v>103</v>
      </c>
      <c r="C2" s="215"/>
      <c r="D2" s="133"/>
      <c r="E2" s="133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s="39" customFormat="1" ht="21" customHeight="1">
      <c r="A3" s="133"/>
      <c r="B3" s="133" t="s">
        <v>104</v>
      </c>
      <c r="C3" s="216"/>
      <c r="D3" s="133"/>
      <c r="E3" s="133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5" ht="20.25" customHeight="1">
      <c r="A4" s="133" t="s">
        <v>105</v>
      </c>
      <c r="B4" s="133" t="s">
        <v>106</v>
      </c>
      <c r="C4" s="216">
        <v>92000</v>
      </c>
      <c r="D4" s="135"/>
      <c r="E4" s="136"/>
    </row>
    <row r="5" spans="1:5" ht="18" customHeight="1">
      <c r="A5" s="133" t="s">
        <v>431</v>
      </c>
      <c r="B5" s="133" t="s">
        <v>432</v>
      </c>
      <c r="C5" s="216">
        <v>14051.66</v>
      </c>
      <c r="D5" s="135"/>
      <c r="E5" s="136"/>
    </row>
    <row r="6" spans="1:5" ht="18" customHeight="1">
      <c r="A6" s="133" t="s">
        <v>107</v>
      </c>
      <c r="B6" s="133" t="s">
        <v>108</v>
      </c>
      <c r="C6" s="216">
        <v>600</v>
      </c>
      <c r="D6" s="135"/>
      <c r="E6" s="136"/>
    </row>
    <row r="7" spans="1:5" ht="18" customHeight="1">
      <c r="A7" s="133" t="s">
        <v>109</v>
      </c>
      <c r="B7" s="133" t="s">
        <v>110</v>
      </c>
      <c r="C7" s="216">
        <v>1500</v>
      </c>
      <c r="D7" s="135"/>
      <c r="E7" s="136"/>
    </row>
    <row r="8" spans="1:5" ht="18" customHeight="1">
      <c r="A8" s="133" t="s">
        <v>111</v>
      </c>
      <c r="B8" s="133" t="s">
        <v>112</v>
      </c>
      <c r="C8" s="216">
        <v>2500</v>
      </c>
      <c r="D8" s="135"/>
      <c r="E8" s="136"/>
    </row>
    <row r="9" spans="1:5" ht="17.25" customHeight="1">
      <c r="A9" s="133" t="s">
        <v>113</v>
      </c>
      <c r="B9" s="133" t="s">
        <v>114</v>
      </c>
      <c r="C9" s="216">
        <v>100</v>
      </c>
      <c r="D9" s="135"/>
      <c r="E9" s="136"/>
    </row>
    <row r="10" spans="1:5" ht="18" customHeight="1">
      <c r="A10" s="133" t="s">
        <v>115</v>
      </c>
      <c r="B10" s="133" t="s">
        <v>116</v>
      </c>
      <c r="C10" s="216">
        <v>100</v>
      </c>
      <c r="D10" s="135"/>
      <c r="E10" s="136"/>
    </row>
    <row r="11" spans="1:5" ht="18" customHeight="1">
      <c r="A11" s="133" t="s">
        <v>117</v>
      </c>
      <c r="B11" s="133" t="s">
        <v>404</v>
      </c>
      <c r="C11" s="216">
        <v>7200</v>
      </c>
      <c r="D11" s="135"/>
      <c r="E11" s="136"/>
    </row>
    <row r="12" spans="1:5" ht="20.25" customHeight="1">
      <c r="A12" s="133" t="s">
        <v>118</v>
      </c>
      <c r="B12" s="133" t="s">
        <v>119</v>
      </c>
      <c r="C12" s="216">
        <v>200</v>
      </c>
      <c r="D12" s="135"/>
      <c r="E12" s="136"/>
    </row>
    <row r="13" spans="1:5" ht="20.25" customHeight="1">
      <c r="A13" s="133" t="s">
        <v>120</v>
      </c>
      <c r="B13" s="133" t="s">
        <v>326</v>
      </c>
      <c r="C13" s="216">
        <v>600</v>
      </c>
      <c r="D13" s="135"/>
      <c r="E13" s="135"/>
    </row>
    <row r="14" spans="1:5" ht="18" customHeight="1">
      <c r="A14" s="133" t="s">
        <v>358</v>
      </c>
      <c r="B14" s="133" t="s">
        <v>359</v>
      </c>
      <c r="C14" s="216">
        <v>2000</v>
      </c>
      <c r="D14" s="135"/>
      <c r="E14" s="136"/>
    </row>
    <row r="15" spans="1:5" ht="20.25" customHeight="1">
      <c r="A15" s="133" t="s">
        <v>397</v>
      </c>
      <c r="B15" s="133" t="s">
        <v>490</v>
      </c>
      <c r="C15" s="216">
        <v>600</v>
      </c>
      <c r="D15" s="135"/>
      <c r="E15" s="136"/>
    </row>
    <row r="16" spans="1:5" ht="19.5" customHeight="1">
      <c r="A16" s="133"/>
      <c r="B16" s="133"/>
      <c r="C16" s="216"/>
      <c r="D16" s="135"/>
      <c r="E16" s="135">
        <f>'FUNCIÓ 3'!D25</f>
        <v>0</v>
      </c>
    </row>
    <row r="17" spans="1:15" s="40" customFormat="1" ht="20.25" customHeight="1">
      <c r="A17" s="163" t="s">
        <v>121</v>
      </c>
      <c r="B17" s="212"/>
      <c r="C17" s="215">
        <v>121451.66</v>
      </c>
      <c r="D17" s="137"/>
      <c r="E17" s="55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 s="38" customFormat="1" ht="16.5">
      <c r="A18" s="163" t="s">
        <v>122</v>
      </c>
      <c r="B18" s="212" t="s">
        <v>123</v>
      </c>
      <c r="C18" s="215"/>
      <c r="D18" s="133"/>
      <c r="E18" s="1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 s="38" customFormat="1" ht="21.75" customHeight="1">
      <c r="A19" s="165"/>
      <c r="B19" s="133" t="s">
        <v>124</v>
      </c>
      <c r="C19" s="134"/>
      <c r="D19" s="133"/>
      <c r="E19" s="1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5" ht="16.5">
      <c r="A20" s="164"/>
      <c r="B20" s="133"/>
      <c r="C20" s="217"/>
      <c r="D20" s="133"/>
      <c r="E20" s="136"/>
    </row>
    <row r="21" spans="1:5" ht="16.5" customHeight="1">
      <c r="A21" s="164" t="s">
        <v>125</v>
      </c>
      <c r="B21" s="133" t="s">
        <v>126</v>
      </c>
      <c r="C21" s="216">
        <v>6</v>
      </c>
      <c r="D21" s="65"/>
      <c r="E21" s="136"/>
    </row>
    <row r="22" spans="1:5" ht="16.5">
      <c r="A22" s="164"/>
      <c r="B22" s="133"/>
      <c r="C22" s="216"/>
      <c r="D22" s="133"/>
      <c r="E22" s="136"/>
    </row>
    <row r="23" spans="1:15" s="40" customFormat="1" ht="23.25" customHeight="1">
      <c r="A23" s="163" t="s">
        <v>127</v>
      </c>
      <c r="B23" s="212"/>
      <c r="C23" s="215">
        <v>121457.66</v>
      </c>
      <c r="D23" s="65"/>
      <c r="E23" s="136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1:5" ht="16.5">
      <c r="A24" s="164"/>
      <c r="B24" s="164"/>
      <c r="C24" s="216"/>
      <c r="D24" s="133"/>
      <c r="E24" s="136"/>
    </row>
    <row r="25" spans="1:15" s="41" customFormat="1" ht="15.75" customHeight="1">
      <c r="A25" s="165"/>
      <c r="B25" s="163" t="s">
        <v>128</v>
      </c>
      <c r="C25" s="215"/>
      <c r="D25" s="134"/>
      <c r="E25" s="55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3" s="36" customFormat="1" ht="16.5">
      <c r="A26" s="167"/>
      <c r="B26" s="167"/>
      <c r="C26" s="42"/>
    </row>
    <row r="27" spans="1:3" s="36" customFormat="1" ht="16.5">
      <c r="A27" s="167"/>
      <c r="B27" s="167"/>
      <c r="C27" s="42"/>
    </row>
    <row r="28" spans="1:3" s="36" customFormat="1" ht="16.5">
      <c r="A28" s="167"/>
      <c r="B28" s="167"/>
      <c r="C28" s="42"/>
    </row>
    <row r="29" spans="1:3" s="36" customFormat="1" ht="16.5">
      <c r="A29" s="167"/>
      <c r="B29" s="167"/>
      <c r="C29" s="42"/>
    </row>
    <row r="30" spans="1:3" s="36" customFormat="1" ht="16.5">
      <c r="A30" s="167"/>
      <c r="B30" s="167"/>
      <c r="C30" s="42"/>
    </row>
    <row r="31" s="36" customFormat="1" ht="12.75">
      <c r="C31" s="42"/>
    </row>
    <row r="32" s="36" customFormat="1" ht="12.75">
      <c r="C32" s="42"/>
    </row>
    <row r="33" s="36" customFormat="1" ht="12.75">
      <c r="C33" s="42"/>
    </row>
    <row r="34" s="36" customFormat="1" ht="12.75">
      <c r="C34" s="42"/>
    </row>
    <row r="35" s="36" customFormat="1" ht="12.75">
      <c r="C35" s="42"/>
    </row>
    <row r="36" s="36" customFormat="1" ht="12.75">
      <c r="C36" s="42"/>
    </row>
    <row r="37" s="36" customFormat="1" ht="12.75">
      <c r="C37" s="42"/>
    </row>
    <row r="38" s="36" customFormat="1" ht="12.75">
      <c r="C38" s="42"/>
    </row>
    <row r="39" s="36" customFormat="1" ht="12.75">
      <c r="C39" s="42"/>
    </row>
    <row r="40" s="36" customFormat="1" ht="12.75">
      <c r="C40" s="42"/>
    </row>
    <row r="41" s="36" customFormat="1" ht="12.75">
      <c r="C41" s="42"/>
    </row>
    <row r="42" s="36" customFormat="1" ht="12.75">
      <c r="C42" s="42"/>
    </row>
    <row r="43" s="36" customFormat="1" ht="12.75">
      <c r="C43" s="42"/>
    </row>
    <row r="44" s="36" customFormat="1" ht="12.75">
      <c r="C44" s="42"/>
    </row>
    <row r="45" s="36" customFormat="1" ht="12.75">
      <c r="C45" s="42"/>
    </row>
    <row r="46" s="36" customFormat="1" ht="12.75">
      <c r="C46" s="42"/>
    </row>
    <row r="47" s="36" customFormat="1" ht="12.75">
      <c r="C47" s="42"/>
    </row>
    <row r="48" s="36" customFormat="1" ht="12.75">
      <c r="C48" s="42"/>
    </row>
    <row r="49" s="36" customFormat="1" ht="12.75">
      <c r="C49" s="42"/>
    </row>
    <row r="50" s="36" customFormat="1" ht="12.75">
      <c r="C50" s="42"/>
    </row>
    <row r="51" s="36" customFormat="1" ht="12.75">
      <c r="C51" s="42"/>
    </row>
    <row r="52" s="36" customFormat="1" ht="12.75">
      <c r="C52" s="42"/>
    </row>
    <row r="53" s="36" customFormat="1" ht="12.75">
      <c r="C53" s="42"/>
    </row>
    <row r="54" s="36" customFormat="1" ht="12.75">
      <c r="C54" s="42"/>
    </row>
    <row r="55" s="36" customFormat="1" ht="12.75">
      <c r="C55" s="42"/>
    </row>
    <row r="56" s="36" customFormat="1" ht="12.75">
      <c r="C56" s="42"/>
    </row>
    <row r="57" s="36" customFormat="1" ht="12.75">
      <c r="C57" s="42"/>
    </row>
    <row r="58" s="36" customFormat="1" ht="12.75">
      <c r="C58" s="42"/>
    </row>
    <row r="59" s="36" customFormat="1" ht="12.75">
      <c r="C59" s="42"/>
    </row>
    <row r="60" s="36" customFormat="1" ht="12.75">
      <c r="C60" s="42"/>
    </row>
    <row r="61" s="36" customFormat="1" ht="12.75">
      <c r="C61" s="42"/>
    </row>
    <row r="62" s="36" customFormat="1" ht="12.75">
      <c r="C62" s="42"/>
    </row>
    <row r="63" s="36" customFormat="1" ht="12.75">
      <c r="C63" s="42"/>
    </row>
    <row r="64" s="36" customFormat="1" ht="12.75">
      <c r="C64" s="42"/>
    </row>
    <row r="65" s="36" customFormat="1" ht="12.75">
      <c r="C65" s="42"/>
    </row>
    <row r="66" s="36" customFormat="1" ht="12.75">
      <c r="C66" s="42"/>
    </row>
    <row r="67" s="36" customFormat="1" ht="12.75">
      <c r="C67" s="42"/>
    </row>
  </sheetData>
  <sheetProtection password="C6CE" sheet="1" formatCells="0" formatColumns="0" formatRows="0" insertColumns="0" insertRows="0" insertHyperlinks="0" deleteColumns="0" deleteRows="0" sort="0" autoFilter="0" pivotTables="0"/>
  <printOptions/>
  <pageMargins left="1.19" right="0.53" top="1.89" bottom="1" header="0.18" footer="0"/>
  <pageSetup horizontalDpi="300" verticalDpi="300" orientation="landscape" paperSize="9" scale="7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B52"/>
  <sheetViews>
    <sheetView workbookViewId="0" topLeftCell="A1">
      <selection activeCell="B7" sqref="B7"/>
    </sheetView>
  </sheetViews>
  <sheetFormatPr defaultColWidth="11.421875" defaultRowHeight="12.75"/>
  <cols>
    <col min="1" max="1" width="22.57421875" style="4" customWidth="1"/>
    <col min="2" max="2" width="80.421875" style="36" customWidth="1"/>
    <col min="3" max="3" width="24.421875" style="223" customWidth="1"/>
    <col min="34" max="106" width="11.421875" style="6" customWidth="1"/>
    <col min="107" max="16384" width="11.421875" style="3" customWidth="1"/>
  </cols>
  <sheetData>
    <row r="1" spans="1:106" s="9" customFormat="1" ht="21.75" customHeight="1">
      <c r="A1" s="163" t="s">
        <v>0</v>
      </c>
      <c r="B1" s="212" t="s">
        <v>75</v>
      </c>
      <c r="C1" s="214">
        <v>2009</v>
      </c>
      <c r="D1" s="47"/>
      <c r="E1" s="65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</row>
    <row r="2" spans="1:106" s="1" customFormat="1" ht="16.5">
      <c r="A2" s="164"/>
      <c r="B2" s="133"/>
      <c r="C2" s="211"/>
      <c r="D2" s="53"/>
      <c r="E2" s="53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</row>
    <row r="3" spans="1:106" s="12" customFormat="1" ht="16.5">
      <c r="A3" s="163" t="s">
        <v>76</v>
      </c>
      <c r="B3" s="212" t="s">
        <v>77</v>
      </c>
      <c r="C3" s="219"/>
      <c r="D3" s="53"/>
      <c r="E3" s="5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</row>
    <row r="4" spans="1:106" s="13" customFormat="1" ht="16.5">
      <c r="A4" s="164"/>
      <c r="B4" s="133" t="s">
        <v>78</v>
      </c>
      <c r="C4" s="211"/>
      <c r="D4" s="53"/>
      <c r="E4" s="53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</row>
    <row r="5" spans="1:106" s="13" customFormat="1" ht="16.5">
      <c r="A5" s="164"/>
      <c r="B5" s="133" t="s">
        <v>343</v>
      </c>
      <c r="C5" s="211"/>
      <c r="D5" s="53"/>
      <c r="E5" s="53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</row>
    <row r="6" spans="1:106" s="13" customFormat="1" ht="16.5">
      <c r="A6" s="164"/>
      <c r="B6" s="133" t="s">
        <v>318</v>
      </c>
      <c r="C6" s="211"/>
      <c r="D6" s="53"/>
      <c r="E6" s="53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</row>
    <row r="7" spans="1:106" s="13" customFormat="1" ht="16.5">
      <c r="A7" s="164"/>
      <c r="B7" s="133" t="s">
        <v>536</v>
      </c>
      <c r="C7" s="211"/>
      <c r="D7" s="53"/>
      <c r="E7" s="5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</row>
    <row r="8" spans="1:106" s="1" customFormat="1" ht="21.75" customHeight="1">
      <c r="A8" s="210" t="s">
        <v>79</v>
      </c>
      <c r="B8" s="210" t="s">
        <v>26</v>
      </c>
      <c r="C8" s="209">
        <v>11092.8</v>
      </c>
      <c r="D8" s="70"/>
      <c r="E8" s="54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</row>
    <row r="9" spans="1:106" s="1" customFormat="1" ht="20.25" customHeight="1">
      <c r="A9" s="210" t="s">
        <v>80</v>
      </c>
      <c r="B9" s="210" t="s">
        <v>81</v>
      </c>
      <c r="C9" s="209">
        <v>8006</v>
      </c>
      <c r="D9" s="70"/>
      <c r="E9" s="54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</row>
    <row r="10" spans="1:106" s="1" customFormat="1" ht="21.75" customHeight="1">
      <c r="A10" s="210" t="s">
        <v>401</v>
      </c>
      <c r="B10" s="210" t="s">
        <v>402</v>
      </c>
      <c r="C10" s="209">
        <v>6</v>
      </c>
      <c r="D10" s="213"/>
      <c r="E10" s="54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</row>
    <row r="11" spans="1:106" s="1" customFormat="1" ht="19.5" customHeight="1">
      <c r="A11" s="210" t="s">
        <v>82</v>
      </c>
      <c r="B11" s="210" t="s">
        <v>31</v>
      </c>
      <c r="C11" s="209">
        <v>636.72</v>
      </c>
      <c r="D11" s="70"/>
      <c r="E11" s="54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</row>
    <row r="12" spans="1:106" s="1" customFormat="1" ht="18.75" customHeight="1">
      <c r="A12" s="210" t="s">
        <v>83</v>
      </c>
      <c r="B12" s="210" t="s">
        <v>84</v>
      </c>
      <c r="C12" s="209">
        <v>800</v>
      </c>
      <c r="D12" s="70"/>
      <c r="E12" s="54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</row>
    <row r="13" spans="1:106" s="1" customFormat="1" ht="21" customHeight="1">
      <c r="A13" s="210" t="s">
        <v>85</v>
      </c>
      <c r="B13" s="210" t="s">
        <v>86</v>
      </c>
      <c r="C13" s="209">
        <v>2500</v>
      </c>
      <c r="D13" s="70"/>
      <c r="E13" s="54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</row>
    <row r="14" spans="1:106" s="1" customFormat="1" ht="19.5" customHeight="1">
      <c r="A14" s="210" t="s">
        <v>87</v>
      </c>
      <c r="B14" s="210" t="s">
        <v>88</v>
      </c>
      <c r="C14" s="209">
        <v>3500</v>
      </c>
      <c r="D14" s="70"/>
      <c r="E14" s="5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</row>
    <row r="15" spans="1:106" s="1" customFormat="1" ht="18.75" customHeight="1">
      <c r="A15" s="210" t="s">
        <v>89</v>
      </c>
      <c r="B15" s="210" t="s">
        <v>90</v>
      </c>
      <c r="C15" s="209">
        <v>5000</v>
      </c>
      <c r="D15" s="70"/>
      <c r="E15" s="54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</row>
    <row r="16" spans="1:106" s="1" customFormat="1" ht="21.75" customHeight="1">
      <c r="A16" s="210" t="s">
        <v>91</v>
      </c>
      <c r="B16" s="210" t="s">
        <v>92</v>
      </c>
      <c r="C16" s="209">
        <v>300</v>
      </c>
      <c r="D16" s="70"/>
      <c r="E16" s="54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</row>
    <row r="17" spans="1:106" s="1" customFormat="1" ht="20.25" customHeight="1">
      <c r="A17" s="210" t="s">
        <v>430</v>
      </c>
      <c r="B17" s="210" t="s">
        <v>22</v>
      </c>
      <c r="C17" s="209">
        <v>600</v>
      </c>
      <c r="D17" s="70"/>
      <c r="E17" s="54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</row>
    <row r="18" spans="1:106" s="1" customFormat="1" ht="21.75" customHeight="1">
      <c r="A18" s="210" t="s">
        <v>94</v>
      </c>
      <c r="B18" s="210" t="s">
        <v>403</v>
      </c>
      <c r="C18" s="209">
        <v>300</v>
      </c>
      <c r="D18" s="70"/>
      <c r="E18" s="54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</row>
    <row r="19" spans="1:106" s="1" customFormat="1" ht="18" customHeight="1">
      <c r="A19" s="210" t="s">
        <v>93</v>
      </c>
      <c r="B19" s="210" t="s">
        <v>95</v>
      </c>
      <c r="C19" s="209">
        <v>200</v>
      </c>
      <c r="D19" s="70"/>
      <c r="E19" s="54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</row>
    <row r="20" spans="1:106" s="1" customFormat="1" ht="20.25" customHeight="1">
      <c r="A20" s="210" t="s">
        <v>96</v>
      </c>
      <c r="B20" s="210" t="s">
        <v>97</v>
      </c>
      <c r="C20" s="209">
        <v>9918.34</v>
      </c>
      <c r="D20" s="70"/>
      <c r="E20" s="54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</row>
    <row r="21" spans="1:106" s="1" customFormat="1" ht="21" customHeight="1">
      <c r="A21" s="210" t="s">
        <v>98</v>
      </c>
      <c r="B21" s="210" t="s">
        <v>99</v>
      </c>
      <c r="C21" s="209">
        <v>6</v>
      </c>
      <c r="D21" s="70"/>
      <c r="E21" s="54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</row>
    <row r="22" spans="1:106" s="7" customFormat="1" ht="21" customHeight="1">
      <c r="A22" s="163" t="s">
        <v>100</v>
      </c>
      <c r="B22" s="212" t="s">
        <v>101</v>
      </c>
      <c r="C22" s="220">
        <v>42865.86</v>
      </c>
      <c r="D22" s="46"/>
      <c r="E22" s="51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</row>
    <row r="23" spans="1:106" s="8" customFormat="1" ht="34.5" customHeight="1">
      <c r="A23" s="47"/>
      <c r="B23" s="133"/>
      <c r="C23" s="221"/>
      <c r="D23" s="46"/>
      <c r="E23" s="51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</row>
    <row r="24" spans="2:33" s="10" customFormat="1" ht="15">
      <c r="B24" s="210"/>
      <c r="C24" s="222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2:33" s="6" customFormat="1" ht="15">
      <c r="B25" s="210"/>
      <c r="C25" s="222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2:33" s="6" customFormat="1" ht="15">
      <c r="B26" s="210"/>
      <c r="C26" s="222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2:33" s="6" customFormat="1" ht="15">
      <c r="B27" s="210"/>
      <c r="C27" s="222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2:33" s="6" customFormat="1" ht="15">
      <c r="B28" s="210"/>
      <c r="C28" s="222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2:33" s="6" customFormat="1" ht="15">
      <c r="B29" s="210"/>
      <c r="C29" s="222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2:33" s="6" customFormat="1" ht="15">
      <c r="B30" s="210"/>
      <c r="C30" s="222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2:33" s="6" customFormat="1" ht="15">
      <c r="B31" s="210"/>
      <c r="C31" s="222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2:33" s="6" customFormat="1" ht="15">
      <c r="B32" s="210"/>
      <c r="C32" s="22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2:33" s="6" customFormat="1" ht="15">
      <c r="B33" s="210"/>
      <c r="C33" s="222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2:33" s="6" customFormat="1" ht="15">
      <c r="B34" s="210"/>
      <c r="C34" s="222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2:33" s="6" customFormat="1" ht="15">
      <c r="B35" s="210"/>
      <c r="C35" s="222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2:33" s="6" customFormat="1" ht="15">
      <c r="B36" s="210"/>
      <c r="C36" s="222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2:33" s="6" customFormat="1" ht="15">
      <c r="B37" s="210"/>
      <c r="C37" s="222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2:33" s="6" customFormat="1" ht="15">
      <c r="B38" s="210"/>
      <c r="C38" s="222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2:33" s="6" customFormat="1" ht="15">
      <c r="B39" s="210"/>
      <c r="C39" s="222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2:33" s="6" customFormat="1" ht="15">
      <c r="B40" s="210"/>
      <c r="C40" s="222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2:33" s="6" customFormat="1" ht="15">
      <c r="B41" s="210"/>
      <c r="C41" s="222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2:33" s="6" customFormat="1" ht="15">
      <c r="B42" s="210"/>
      <c r="C42" s="22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2:33" s="6" customFormat="1" ht="15">
      <c r="B43" s="210"/>
      <c r="C43" s="222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2:33" s="6" customFormat="1" ht="15">
      <c r="B44" s="210"/>
      <c r="C44" s="222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2:33" s="6" customFormat="1" ht="15">
      <c r="B45" s="210"/>
      <c r="C45" s="222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2:33" s="6" customFormat="1" ht="15">
      <c r="B46" s="210"/>
      <c r="C46" s="222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2:33" s="6" customFormat="1" ht="15">
      <c r="B47" s="210"/>
      <c r="C47" s="222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2:33" s="6" customFormat="1" ht="15">
      <c r="B48" s="210"/>
      <c r="C48" s="222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2:33" s="6" customFormat="1" ht="15">
      <c r="B49" s="210"/>
      <c r="C49" s="222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2:33" s="6" customFormat="1" ht="15">
      <c r="B50" s="210"/>
      <c r="C50" s="223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2:33" s="6" customFormat="1" ht="15">
      <c r="B51" s="210"/>
      <c r="C51" s="223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2:33" s="6" customFormat="1" ht="15">
      <c r="B52" s="36"/>
      <c r="C52" s="223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</sheetData>
  <sheetProtection password="C6CE" sheet="1" formatCells="0" formatColumns="0" formatRows="0" insertColumns="0" insertRows="0" insertHyperlinks="0" deleteColumns="0" deleteRows="0" sort="0" autoFilter="0" pivotTables="0"/>
  <printOptions verticalCentered="1"/>
  <pageMargins left="1.73" right="0.984251968503937" top="0.96" bottom="1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Sta. Eugenia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Ajuntament Sta. Eugenia</dc:creator>
  <cp:keywords/>
  <dc:description/>
  <cp:lastModifiedBy>spider</cp:lastModifiedBy>
  <cp:lastPrinted>2009-02-13T07:47:19Z</cp:lastPrinted>
  <dcterms:created xsi:type="dcterms:W3CDTF">1999-11-11T09:24:16Z</dcterms:created>
  <dcterms:modified xsi:type="dcterms:W3CDTF">2009-03-04T09:06:33Z</dcterms:modified>
  <cp:category/>
  <cp:version/>
  <cp:contentType/>
  <cp:contentStatus/>
</cp:coreProperties>
</file>